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 activeTab="2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Pol!$D$1:$D$3030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Pol!$A$1:$H$3032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/>
  <c r="G3030" i="12"/>
  <c r="G2766"/>
  <c r="E2765"/>
  <c r="G2762"/>
  <c r="E2761"/>
  <c r="G2758"/>
  <c r="G2754"/>
  <c r="G2751"/>
  <c r="G2747"/>
  <c r="G2743"/>
  <c r="G2748"/>
  <c r="G2744"/>
  <c r="E2742"/>
  <c r="G2739"/>
  <c r="G2738" s="1"/>
  <c r="G1941"/>
  <c r="G1939"/>
  <c r="P3030"/>
  <c r="F39" i="1" s="1"/>
  <c r="Q3030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52"/>
  <c r="G68"/>
  <c r="G77"/>
  <c r="G80"/>
  <c r="G90"/>
  <c r="G94"/>
  <c r="G97"/>
  <c r="G99"/>
  <c r="G105"/>
  <c r="G122"/>
  <c r="G148"/>
  <c r="G174"/>
  <c r="G178"/>
  <c r="G180"/>
  <c r="G182"/>
  <c r="G184"/>
  <c r="G186"/>
  <c r="G188"/>
  <c r="G190"/>
  <c r="G192"/>
  <c r="G194"/>
  <c r="G196"/>
  <c r="G198"/>
  <c r="G200"/>
  <c r="G201"/>
  <c r="G202"/>
  <c r="G206"/>
  <c r="G209"/>
  <c r="G212"/>
  <c r="G214"/>
  <c r="G216"/>
  <c r="G218"/>
  <c r="G220"/>
  <c r="G222"/>
  <c r="G225"/>
  <c r="G227"/>
  <c r="G229"/>
  <c r="G232"/>
  <c r="G234"/>
  <c r="G236"/>
  <c r="G238"/>
  <c r="G241"/>
  <c r="G245"/>
  <c r="G247"/>
  <c r="G249"/>
  <c r="G252"/>
  <c r="G255"/>
  <c r="G257"/>
  <c r="G259"/>
  <c r="G261"/>
  <c r="G263"/>
  <c r="G265"/>
  <c r="G268"/>
  <c r="G272"/>
  <c r="G275"/>
  <c r="G278"/>
  <c r="G281"/>
  <c r="G284"/>
  <c r="G287"/>
  <c r="G290"/>
  <c r="G293"/>
  <c r="G296"/>
  <c r="G299"/>
  <c r="G311"/>
  <c r="G323"/>
  <c r="G325"/>
  <c r="G327"/>
  <c r="G331"/>
  <c r="G334"/>
  <c r="G337"/>
  <c r="G343"/>
  <c r="G361"/>
  <c r="G379"/>
  <c r="G386"/>
  <c r="G389"/>
  <c r="G394"/>
  <c r="G400"/>
  <c r="G406"/>
  <c r="G408"/>
  <c r="G410"/>
  <c r="G413"/>
  <c r="G416"/>
  <c r="G419"/>
  <c r="G422"/>
  <c r="G425"/>
  <c r="G428"/>
  <c r="G431"/>
  <c r="G434"/>
  <c r="G437"/>
  <c r="G440"/>
  <c r="G443"/>
  <c r="G450"/>
  <c r="G454"/>
  <c r="G458"/>
  <c r="G466"/>
  <c r="G473"/>
  <c r="G478"/>
  <c r="G487"/>
  <c r="G491"/>
  <c r="G495"/>
  <c r="G499"/>
  <c r="G503"/>
  <c r="G507"/>
  <c r="G511"/>
  <c r="G515"/>
  <c r="G519"/>
  <c r="G523"/>
  <c r="G527"/>
  <c r="G531"/>
  <c r="G535"/>
  <c r="G539"/>
  <c r="G543"/>
  <c r="G546"/>
  <c r="G549"/>
  <c r="G553"/>
  <c r="G555"/>
  <c r="G557"/>
  <c r="G565"/>
  <c r="G575"/>
  <c r="G585"/>
  <c r="G592"/>
  <c r="G599"/>
  <c r="G606"/>
  <c r="G613"/>
  <c r="G615"/>
  <c r="G617"/>
  <c r="G619"/>
  <c r="G622"/>
  <c r="G625"/>
  <c r="G631"/>
  <c r="G637"/>
  <c r="G643"/>
  <c r="G650"/>
  <c r="G651"/>
  <c r="G653"/>
  <c r="G654"/>
  <c r="G658"/>
  <c r="G662"/>
  <c r="G669"/>
  <c r="G674"/>
  <c r="G684"/>
  <c r="G693"/>
  <c r="G696"/>
  <c r="G699"/>
  <c r="G707"/>
  <c r="G715"/>
  <c r="G719"/>
  <c r="G726"/>
  <c r="G733"/>
  <c r="G735"/>
  <c r="G737"/>
  <c r="G739"/>
  <c r="G741"/>
  <c r="G743"/>
  <c r="G747"/>
  <c r="G750"/>
  <c r="G753"/>
  <c r="G757"/>
  <c r="G762"/>
  <c r="G765"/>
  <c r="G772"/>
  <c r="G775"/>
  <c r="G778"/>
  <c r="G781"/>
  <c r="G784"/>
  <c r="G790"/>
  <c r="G837"/>
  <c r="G839"/>
  <c r="G842"/>
  <c r="G850"/>
  <c r="G879"/>
  <c r="G884"/>
  <c r="G886"/>
  <c r="G891"/>
  <c r="G893"/>
  <c r="G895"/>
  <c r="G898"/>
  <c r="G900"/>
  <c r="G902"/>
  <c r="G904"/>
  <c r="G909"/>
  <c r="G912"/>
  <c r="G959"/>
  <c r="G964"/>
  <c r="G969"/>
  <c r="G973"/>
  <c r="G977"/>
  <c r="G982"/>
  <c r="G987"/>
  <c r="G992"/>
  <c r="G997"/>
  <c r="G1002"/>
  <c r="G1005"/>
  <c r="G1016"/>
  <c r="G1019"/>
  <c r="G1046"/>
  <c r="G1071"/>
  <c r="G1080"/>
  <c r="G1087"/>
  <c r="G1105"/>
  <c r="G1121"/>
  <c r="G1144"/>
  <c r="G1153"/>
  <c r="G1160"/>
  <c r="G1163"/>
  <c r="G1169"/>
  <c r="G1173"/>
  <c r="G1176"/>
  <c r="G1179"/>
  <c r="G1183"/>
  <c r="G1182" s="1"/>
  <c r="I59" i="1" s="1"/>
  <c r="G1186" i="12"/>
  <c r="G1189"/>
  <c r="G1193"/>
  <c r="G1211"/>
  <c r="G1213"/>
  <c r="G1215"/>
  <c r="G1217"/>
  <c r="G1219"/>
  <c r="G1221"/>
  <c r="G1223"/>
  <c r="G1228"/>
  <c r="G1236"/>
  <c r="G1242"/>
  <c r="G1260"/>
  <c r="G1266"/>
  <c r="G1268"/>
  <c r="G1270"/>
  <c r="G1272"/>
  <c r="G1275"/>
  <c r="G1278"/>
  <c r="G1281"/>
  <c r="G1284"/>
  <c r="G1287"/>
  <c r="G1290"/>
  <c r="G1293"/>
  <c r="G1296"/>
  <c r="G1299"/>
  <c r="G1302"/>
  <c r="G1305"/>
  <c r="G1316"/>
  <c r="G1331"/>
  <c r="G1342"/>
  <c r="G1357"/>
  <c r="G1371"/>
  <c r="G1381"/>
  <c r="G1387"/>
  <c r="G1390"/>
  <c r="G1394"/>
  <c r="G1397"/>
  <c r="G1401"/>
  <c r="G1405"/>
  <c r="G1410"/>
  <c r="G1414"/>
  <c r="G1417"/>
  <c r="G1423"/>
  <c r="G1427"/>
  <c r="G1430"/>
  <c r="G1433"/>
  <c r="G1434"/>
  <c r="G1437"/>
  <c r="G1440"/>
  <c r="G1443"/>
  <c r="G1446"/>
  <c r="G1449"/>
  <c r="G1463"/>
  <c r="G1469"/>
  <c r="G1470"/>
  <c r="G1471"/>
  <c r="G1474"/>
  <c r="G1477"/>
  <c r="G1479"/>
  <c r="G1480"/>
  <c r="G1482"/>
  <c r="G1483"/>
  <c r="G1486"/>
  <c r="G1487"/>
  <c r="G1490"/>
  <c r="G1493"/>
  <c r="G1496"/>
  <c r="G1499"/>
  <c r="G1502"/>
  <c r="G1505"/>
  <c r="G1508"/>
  <c r="G1511"/>
  <c r="G1514"/>
  <c r="G1517"/>
  <c r="G1520"/>
  <c r="G1523"/>
  <c r="G1526"/>
  <c r="G1529"/>
  <c r="G1532"/>
  <c r="G1535"/>
  <c r="G1538"/>
  <c r="G1541"/>
  <c r="G1545"/>
  <c r="G1549"/>
  <c r="G1553"/>
  <c r="G1557"/>
  <c r="G1561"/>
  <c r="G1563"/>
  <c r="G1565"/>
  <c r="G1567"/>
  <c r="G1569"/>
  <c r="G1571"/>
  <c r="G1573"/>
  <c r="G1575"/>
  <c r="G1577"/>
  <c r="G1579"/>
  <c r="G1581"/>
  <c r="G1583"/>
  <c r="G1585"/>
  <c r="G1587"/>
  <c r="G1590"/>
  <c r="G1593"/>
  <c r="G1596"/>
  <c r="G1599"/>
  <c r="G1602"/>
  <c r="G1605"/>
  <c r="G1608"/>
  <c r="G1611"/>
  <c r="G1614"/>
  <c r="G1618"/>
  <c r="G1620"/>
  <c r="G1622"/>
  <c r="G1624"/>
  <c r="G1626"/>
  <c r="G1628"/>
  <c r="G1630"/>
  <c r="G1632"/>
  <c r="G1635"/>
  <c r="G1634" s="1"/>
  <c r="I64" i="1" s="1"/>
  <c r="G1638" i="12"/>
  <c r="G1654"/>
  <c r="G1676"/>
  <c r="G1685"/>
  <c r="G1710"/>
  <c r="G1717"/>
  <c r="G1728"/>
  <c r="G1752"/>
  <c r="G1776"/>
  <c r="G1809"/>
  <c r="G1823"/>
  <c r="G1840"/>
  <c r="G1854"/>
  <c r="G1871"/>
  <c r="G1873"/>
  <c r="G1883"/>
  <c r="G1897"/>
  <c r="G1907"/>
  <c r="G1920"/>
  <c r="G1943"/>
  <c r="G1959"/>
  <c r="G1975"/>
  <c r="G1994"/>
  <c r="G2004"/>
  <c r="G2019"/>
  <c r="G2038"/>
  <c r="G2047"/>
  <c r="G2058"/>
  <c r="G2066"/>
  <c r="G2069"/>
  <c r="G2071"/>
  <c r="G2073"/>
  <c r="G2087"/>
  <c r="G2099"/>
  <c r="G2106"/>
  <c r="G2111"/>
  <c r="G2118"/>
  <c r="G2130"/>
  <c r="G2132"/>
  <c r="G2170"/>
  <c r="G2175"/>
  <c r="G2185"/>
  <c r="G2194"/>
  <c r="G2212"/>
  <c r="G2226"/>
  <c r="G2235"/>
  <c r="G2257"/>
  <c r="G2260"/>
  <c r="G2272"/>
  <c r="G2285"/>
  <c r="G2297"/>
  <c r="G2300"/>
  <c r="G2303"/>
  <c r="G2305"/>
  <c r="G2312"/>
  <c r="G2315"/>
  <c r="G2318"/>
  <c r="G2321"/>
  <c r="G2324"/>
  <c r="G2326"/>
  <c r="G2331"/>
  <c r="G2335"/>
  <c r="G2339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50"/>
  <c r="G2452"/>
  <c r="G2454"/>
  <c r="G2456"/>
  <c r="G2458"/>
  <c r="G2461"/>
  <c r="G2463"/>
  <c r="G2464"/>
  <c r="G2465"/>
  <c r="G2466"/>
  <c r="G2468"/>
  <c r="G2469"/>
  <c r="G2470"/>
  <c r="G2471"/>
  <c r="G2472"/>
  <c r="G2474"/>
  <c r="G2475"/>
  <c r="G2477"/>
  <c r="G2479"/>
  <c r="G2480"/>
  <c r="G2481"/>
  <c r="G2482"/>
  <c r="G2484"/>
  <c r="G2485"/>
  <c r="G2486"/>
  <c r="G2487"/>
  <c r="G2488"/>
  <c r="G2489"/>
  <c r="G2490"/>
  <c r="G2491"/>
  <c r="G2492"/>
  <c r="G2493"/>
  <c r="G2494"/>
  <c r="G2495"/>
  <c r="G2497"/>
  <c r="G2498"/>
  <c r="G2499"/>
  <c r="G2502"/>
  <c r="G2503"/>
  <c r="G2504"/>
  <c r="G2505"/>
  <c r="G2506"/>
  <c r="G2507"/>
  <c r="G2508"/>
  <c r="G2510"/>
  <c r="G2511"/>
  <c r="G2512"/>
  <c r="G2513"/>
  <c r="G2514"/>
  <c r="G2515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6"/>
  <c r="G2558"/>
  <c r="G2559"/>
  <c r="G2560"/>
  <c r="G2561"/>
  <c r="G2562"/>
  <c r="G2563"/>
  <c r="G2564"/>
  <c r="G2566"/>
  <c r="G2567"/>
  <c r="G2569"/>
  <c r="G2571"/>
  <c r="G2573"/>
  <c r="G2601"/>
  <c r="G2606"/>
  <c r="G2609"/>
  <c r="G2615"/>
  <c r="G2619"/>
  <c r="G2622"/>
  <c r="G2625"/>
  <c r="G2630"/>
  <c r="G2633"/>
  <c r="G2655"/>
  <c r="G2662"/>
  <c r="G2690"/>
  <c r="G2698"/>
  <c r="G2705"/>
  <c r="G2727"/>
  <c r="G2737"/>
  <c r="G2768"/>
  <c r="G2770"/>
  <c r="G2767" s="1"/>
  <c r="I75" i="1" s="1"/>
  <c r="G2772" i="12"/>
  <c r="G2776"/>
  <c r="G2782"/>
  <c r="G2784"/>
  <c r="G2789"/>
  <c r="G2792"/>
  <c r="G2795"/>
  <c r="G2798"/>
  <c r="G2803"/>
  <c r="G2805"/>
  <c r="G2808"/>
  <c r="G2811"/>
  <c r="G2814"/>
  <c r="G2816"/>
  <c r="G2818"/>
  <c r="G2820"/>
  <c r="G2835"/>
  <c r="G2860"/>
  <c r="G2867"/>
  <c r="G2871"/>
  <c r="G2875"/>
  <c r="G2883"/>
  <c r="G2892"/>
  <c r="G2913"/>
  <c r="G2917"/>
  <c r="G2922"/>
  <c r="G2924"/>
  <c r="G2923" s="1"/>
  <c r="I81" i="1" s="1"/>
  <c r="I20"/>
  <c r="I19"/>
  <c r="G27"/>
  <c r="J28"/>
  <c r="J26"/>
  <c r="G38"/>
  <c r="F38"/>
  <c r="H32"/>
  <c r="J23"/>
  <c r="J24"/>
  <c r="J25"/>
  <c r="J27"/>
  <c r="E24"/>
  <c r="E26"/>
  <c r="G2783" i="12" l="1"/>
  <c r="I77" i="1" s="1"/>
  <c r="G2891" i="12"/>
  <c r="I80" i="1" s="1"/>
  <c r="I18" s="1"/>
  <c r="G2819" i="12"/>
  <c r="I78" i="1" s="1"/>
  <c r="G1185" i="12"/>
  <c r="I60" i="1" s="1"/>
  <c r="F40"/>
  <c r="G28" s="1"/>
  <c r="H39"/>
  <c r="H40" s="1"/>
  <c r="G2870" i="12"/>
  <c r="I79" i="1" s="1"/>
  <c r="G2771" i="12"/>
  <c r="I76" i="1" s="1"/>
  <c r="G2572" i="12"/>
  <c r="I73" i="1" s="1"/>
  <c r="G2360" i="12"/>
  <c r="I71" i="1" s="1"/>
  <c r="G2325" i="12"/>
  <c r="I69" i="1" s="1"/>
  <c r="G2072" i="12"/>
  <c r="I67" i="1" s="1"/>
  <c r="G780" i="12"/>
  <c r="I55" i="1" s="1"/>
  <c r="G2449" i="12"/>
  <c r="I72" i="1" s="1"/>
  <c r="G2340" i="12"/>
  <c r="I70" i="1" s="1"/>
  <c r="G2304" i="12"/>
  <c r="I68" i="1" s="1"/>
  <c r="G1241" i="12"/>
  <c r="I62" i="1" s="1"/>
  <c r="G1172" i="12"/>
  <c r="I58" i="1" s="1"/>
  <c r="G908" i="12"/>
  <c r="I56" i="1" s="1"/>
  <c r="G732" i="12"/>
  <c r="I54" i="1" s="1"/>
  <c r="G552" i="12"/>
  <c r="I52" i="1" s="1"/>
  <c r="G267" i="12"/>
  <c r="I50" i="1" s="1"/>
  <c r="G51" i="12"/>
  <c r="I48" i="1" s="1"/>
  <c r="G1872" i="12"/>
  <c r="I66" i="1" s="1"/>
  <c r="G1637" i="12"/>
  <c r="I65" i="1" s="1"/>
  <c r="G1274" i="12"/>
  <c r="I63" i="1" s="1"/>
  <c r="G1192" i="12"/>
  <c r="I61" i="1" s="1"/>
  <c r="G1018" i="12"/>
  <c r="I57" i="1" s="1"/>
  <c r="G657" i="12"/>
  <c r="I53" i="1" s="1"/>
  <c r="G465" i="12"/>
  <c r="I51" i="1" s="1"/>
  <c r="G244" i="12"/>
  <c r="I49" i="1" s="1"/>
  <c r="G8" i="12"/>
  <c r="I39" i="1" l="1"/>
  <c r="I40" s="1"/>
  <c r="J39" s="1"/>
  <c r="J40" s="1"/>
  <c r="I17"/>
  <c r="I47"/>
  <c r="G24"/>
  <c r="I16" l="1"/>
  <c r="I21" s="1"/>
  <c r="G25" s="1"/>
  <c r="G26" s="1"/>
  <c r="I82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<sst xmlns="http://schemas.openxmlformats.org/spreadsheetml/2006/main" count="8287" uniqueCount="2372">
  <si>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</si>
  <si>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</si>
  <si>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</si>
  <si>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</si>
  <si>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</si>
  <si>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</si>
  <si>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</si>
  <si>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</si>
  <si>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</si>
  <si>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</si>
  <si>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</si>
  <si>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</si>
  <si>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</si>
  <si>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</si>
  <si>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</si>
  <si>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</si>
  <si>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</si>
  <si>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</si>
  <si>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</si>
  <si>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</si>
  <si>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</si>
  <si>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</si>
  <si>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</si>
  <si>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</si>
  <si>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</si>
  <si>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</si>
  <si>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</si>
  <si>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</si>
  <si>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</si>
  <si>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</si>
  <si>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</si>
  <si>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</si>
  <si>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</si>
  <si>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</si>
  <si>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</si>
  <si>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</si>
  <si>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</si>
  <si>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</si>
  <si>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</si>
  <si>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</si>
  <si>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</si>
  <si>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</si>
  <si>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</si>
  <si>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</si>
  <si>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</si>
  <si>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</si>
  <si>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</si>
  <si>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</si>
  <si>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</si>
  <si>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</si>
  <si>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</si>
  <si>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</si>
  <si>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</si>
  <si>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</si>
  <si>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</si>
  <si>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</si>
  <si>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</si>
  <si>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</si>
  <si>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</si>
  <si>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</si>
  <si>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</si>
  <si>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</si>
  <si>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</si>
  <si>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</si>
  <si>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</si>
  <si>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</si>
  <si>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</si>
  <si>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</si>
  <si>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</si>
  <si>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</si>
  <si>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</si>
  <si>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</si>
  <si>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</si>
  <si>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</si>
  <si>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</si>
  <si>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</si>
  <si>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</si>
  <si>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</si>
  <si>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</si>
  <si>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</si>
  <si>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</si>
  <si>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</si>
  <si>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</si>
  <si>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</si>
  <si>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</si>
  <si>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</si>
  <si>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</si>
  <si>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</si>
  <si>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</si>
  <si>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</si>
  <si>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</si>
  <si>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</si>
  <si>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</si>
  <si>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</si>
  <si>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</si>
  <si>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</si>
  <si>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</si>
  <si>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</si>
  <si>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</si>
  <si>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</si>
  <si>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</si>
  <si>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</si>
  <si>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</si>
  <si>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</si>
  <si>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</si>
  <si>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</si>
  <si>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</si>
  <si>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</si>
  <si>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</si>
  <si>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</si>
  <si>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</si>
  <si>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</si>
  <si>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</si>
  <si>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</si>
  <si>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</si>
  <si>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</si>
  <si>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</si>
  <si>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</si>
  <si>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</si>
  <si>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</si>
  <si>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</si>
  <si>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</si>
  <si>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</si>
  <si>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</si>
  <si>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</si>
  <si>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</si>
  <si>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</si>
  <si>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</si>
  <si>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</si>
  <si>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</si>
  <si>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</si>
  <si>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</si>
  <si>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</si>
  <si>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</si>
  <si>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</si>
  <si>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</si>
  <si>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</si>
  <si>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</si>
  <si>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</si>
  <si>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</si>
  <si>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</si>
  <si>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</si>
  <si>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</si>
  <si>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</si>
  <si>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</si>
  <si>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</si>
  <si>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</si>
  <si>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</si>
  <si>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</si>
  <si>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</si>
  <si>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</si>
  <si>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</si>
  <si>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</si>
  <si>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</si>
  <si>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</si>
  <si>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</si>
  <si>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</si>
  <si>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</si>
  <si>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</si>
  <si>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</si>
  <si>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</si>
  <si>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</si>
  <si>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</si>
  <si>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</si>
  <si>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</si>
  <si>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</si>
  <si>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</si>
  <si>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</si>
  <si>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</si>
  <si>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</si>
  <si>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</si>
  <si>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</si>
  <si>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</si>
  <si>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</si>
  <si>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</si>
  <si>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</si>
  <si>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</si>
  <si>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</si>
  <si>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</si>
  <si>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</si>
  <si>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</si>
  <si>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</si>
  <si>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</si>
  <si>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</si>
  <si>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</si>
  <si>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</si>
  <si>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</si>
  <si>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</si>
  <si>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</si>
  <si>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</si>
  <si>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</si>
  <si>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</si>
  <si>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</si>
  <si>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</si>
  <si>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</si>
  <si>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</si>
  <si>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</si>
  <si>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</si>
  <si>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</si>
  <si>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</si>
  <si>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</si>
  <si>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</si>
  <si>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</si>
  <si>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</si>
  <si>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</si>
  <si>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</si>
  <si>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</si>
  <si>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</si>
  <si>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</si>
  <si>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</si>
  <si>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</si>
  <si>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</si>
  <si>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</si>
  <si>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</si>
  <si>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</si>
  <si>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</si>
  <si>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</si>
  <si>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</si>
  <si>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</si>
  <si>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</si>
  <si>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</si>
  <si>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</si>
  <si>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</si>
  <si>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</si>
  <si>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</si>
  <si>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</si>
  <si>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</si>
  <si>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</si>
  <si>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</si>
  <si>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</si>
  <si>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</si>
  <si>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</si>
  <si>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</si>
  <si>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</si>
  <si>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</si>
  <si>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</si>
  <si>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</si>
  <si>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</si>
  <si>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</si>
  <si>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</si>
  <si>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</si>
  <si>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</si>
  <si>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</si>
  <si>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</si>
  <si>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</si>
  <si>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</si>
  <si>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</si>
  <si>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</si>
  <si>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</si>
  <si>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</si>
  <si>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</si>
  <si>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</si>
  <si>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</si>
  <si>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</si>
  <si>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</si>
  <si>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</si>
  <si>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</si>
  <si>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</si>
  <si>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</si>
  <si>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</si>
  <si>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</si>
  <si>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</si>
  <si>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</si>
  <si>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</si>
  <si>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</si>
  <si>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</si>
  <si>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</si>
  <si>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</si>
  <si>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</si>
  <si>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</si>
  <si>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</si>
  <si>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</si>
  <si>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</si>
  <si>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</si>
  <si>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</si>
  <si>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</si>
  <si>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</si>
  <si>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</si>
  <si>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</si>
  <si>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</si>
  <si>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</si>
  <si>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</si>
  <si>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</si>
  <si>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</si>
  <si>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</si>
  <si>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</si>
  <si>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</si>
  <si>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</si>
  <si>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</si>
  <si>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</si>
  <si>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</si>
  <si>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</si>
  <si>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</si>
  <si>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</si>
  <si>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</si>
  <si>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</si>
  <si>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</si>
  <si>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</si>
  <si>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</si>
  <si>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</si>
  <si>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</si>
  <si>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</si>
  <si>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</si>
  <si>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</si>
  <si>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</si>
  <si>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</si>
  <si>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</si>
  <si>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</si>
  <si>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</si>
  <si>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</si>
  <si>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</si>
  <si>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</si>
  <si>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</si>
  <si>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</si>
  <si>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</si>
  <si>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</si>
  <si>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</si>
  <si>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</si>
  <si>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</si>
  <si>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</si>
  <si>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</si>
  <si>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</si>
  <si>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</si>
  <si>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</si>
  <si>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</si>
  <si>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</si>
  <si>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</si>
  <si>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</si>
  <si>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</si>
  <si>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</si>
  <si>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</si>
  <si>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</si>
  <si>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</si>
  <si>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</si>
  <si>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</si>
  <si>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</si>
  <si>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</si>
  <si>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</si>
  <si>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</si>
  <si>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</si>
  <si>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</si>
  <si>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</si>
  <si>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</si>
  <si>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</si>
  <si>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</si>
  <si>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</si>
  <si>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</si>
  <si>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</si>
  <si>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</si>
  <si>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</si>
  <si>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</si>
  <si>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</si>
  <si>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</si>
  <si>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</si>
  <si>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</si>
  <si>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</si>
  <si>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</si>
  <si>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</si>
  <si>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</si>
  <si>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</si>
  <si>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</si>
  <si>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</si>
  <si>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</si>
  <si>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</si>
  <si>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</si>
  <si>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</si>
  <si>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</si>
  <si>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</si>
  <si>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</si>
  <si>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</si>
  <si>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</si>
  <si>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</si>
  <si>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</si>
  <si>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</si>
  <si>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</si>
  <si>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</si>
  <si>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</si>
  <si>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</si>
  <si>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</si>
  <si>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</si>
  <si>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</si>
  <si>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</si>
  <si>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</si>
  <si>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</si>
  <si>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</si>
  <si>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</si>
  <si>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</si>
  <si>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</si>
  <si>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</si>
  <si>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</si>
  <si>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</si>
  <si>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</si>
  <si>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</si>
  <si>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</si>
  <si>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</si>
  <si>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</si>
  <si>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</si>
  <si>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</si>
  <si>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</si>
  <si>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</si>
  <si>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</si>
  <si>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</si>
  <si>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</si>
  <si>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</si>
  <si>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</si>
  <si>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</si>
  <si>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</si>
  <si>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</si>
  <si>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</si>
  <si>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</si>
  <si>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</si>
  <si>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</si>
  <si>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</si>
  <si>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</si>
  <si>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</si>
  <si>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</si>
  <si>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</si>
  <si>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</si>
  <si>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</si>
  <si>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</si>
  <si>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</si>
  <si>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</si>
  <si>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</si>
  <si>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</si>
  <si>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</si>
  <si>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</si>
  <si>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</si>
  <si>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</si>
  <si>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</si>
  <si>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</si>
  <si>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</si>
  <si>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</si>
  <si>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</si>
  <si>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</si>
  <si>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</si>
  <si>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</si>
  <si>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</si>
  <si>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</si>
  <si>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</si>
  <si>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</si>
  <si>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</si>
  <si>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</si>
  <si>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</si>
  <si>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</si>
  <si>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</si>
  <si>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</si>
  <si>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</si>
  <si>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</si>
  <si>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</si>
  <si>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</si>
  <si>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</si>
  <si>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</si>
  <si>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</si>
  <si>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</si>
  <si>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</si>
  <si>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</si>
  <si>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</si>
  <si>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</si>
  <si>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</si>
  <si>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</si>
  <si>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</si>
  <si>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</si>
  <si>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</si>
  <si>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</si>
  <si>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</si>
  <si>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</si>
  <si>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</si>
  <si>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</si>
  <si>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</si>
  <si>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</si>
  <si>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</si>
  <si>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</si>
  <si>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</si>
  <si>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</si>
  <si>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</si>
  <si>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</si>
  <si>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</si>
  <si>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</si>
  <si>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</si>
  <si>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</si>
  <si>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</si>
  <si>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</si>
  <si>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</si>
  <si>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</si>
  <si>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</si>
  <si>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</si>
  <si>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</si>
  <si>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</si>
  <si>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</si>
  <si>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</si>
  <si>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</si>
  <si>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</si>
  <si>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</si>
  <si>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</si>
  <si>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</si>
  <si>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</si>
  <si>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</si>
  <si>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</si>
  <si>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</si>
  <si>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</si>
  <si>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</si>
  <si>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</si>
  <si>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</si>
  <si>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</si>
  <si>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</si>
  <si>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</si>
  <si>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</si>
  <si>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</si>
  <si>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</si>
  <si>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</si>
  <si>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</si>
  <si>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</si>
  <si>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</si>
  <si>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</si>
  <si>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</si>
  <si>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</si>
  <si>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</si>
  <si>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</si>
  <si>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</si>
  <si>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</si>
  <si>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</si>
  <si>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</si>
  <si>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</si>
  <si>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</si>
  <si>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</si>
  <si>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</si>
  <si>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</si>
  <si>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</si>
  <si>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</si>
  <si>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</si>
  <si>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</si>
  <si>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</si>
  <si>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</si>
  <si>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</si>
  <si>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</si>
  <si>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</si>
  <si>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</si>
  <si>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</si>
  <si>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</si>
  <si>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</si>
  <si>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</si>
  <si>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</si>
  <si>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</si>
  <si>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</si>
  <si>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</si>
  <si>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</si>
  <si>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</si>
  <si>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</si>
  <si>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</si>
  <si>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</si>
  <si>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</si>
  <si>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</si>
  <si>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</si>
  <si>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</si>
  <si>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</si>
  <si>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</si>
  <si>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</si>
  <si>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</si>
  <si>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</si>
  <si>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</si>
  <si>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</si>
  <si>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</si>
  <si>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</si>
  <si>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</si>
  <si>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</si>
  <si>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</si>
  <si>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</si>
  <si>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</si>
  <si>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</si>
  <si>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</si>
  <si>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</si>
  <si>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</si>
  <si>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</si>
  <si>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</si>
  <si>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</si>
  <si>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</si>
  <si>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</si>
  <si>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</si>
  <si>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</si>
  <si>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</si>
  <si>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</si>
  <si>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</si>
  <si>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</si>
  <si>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</si>
  <si>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</si>
  <si>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</si>
  <si>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</si>
  <si>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</si>
  <si>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</si>
  <si>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</si>
  <si>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</si>
  <si>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</si>
  <si>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</si>
  <si>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</si>
  <si>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</si>
  <si>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</si>
  <si>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</si>
  <si>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</si>
  <si>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</si>
  <si>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</si>
  <si>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</si>
  <si>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</si>
  <si>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</si>
  <si>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</si>
  <si>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</si>
  <si>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</si>
  <si>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</si>
  <si>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</si>
  <si>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</si>
  <si>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</si>
  <si>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</si>
  <si>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</si>
  <si>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</si>
  <si>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</si>
  <si>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</si>
  <si>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</si>
  <si>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</si>
  <si>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</si>
  <si>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</si>
  <si>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</si>
  <si>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</si>
  <si>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</si>
  <si>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</si>
  <si>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1.NP:4,3+8,6*3+14,4*3+15,2*2+34,5+11,5+2,6*3+37,5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</si>
  <si>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</si>
  <si>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</si>
  <si>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</si>
  <si>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</si>
  <si>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</si>
  <si>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</si>
  <si>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</si>
  <si>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</si>
  <si>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</si>
  <si>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</si>
  <si>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</si>
  <si>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</si>
  <si>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</si>
  <si>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</si>
  <si>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</si>
  <si>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</si>
  <si>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</si>
  <si>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</si>
  <si>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</si>
  <si>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</si>
  <si>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</si>
  <si>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</si>
  <si>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</si>
  <si>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</si>
  <si>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</si>
  <si>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</si>
  <si>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</si>
  <si>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</si>
  <si>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</si>
  <si>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</si>
  <si>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</si>
  <si>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</si>
  <si>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</si>
  <si>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</si>
  <si>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</si>
  <si>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</si>
  <si>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</si>
  <si>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</si>
  <si>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</si>
  <si>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</si>
  <si>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</si>
  <si>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</si>
  <si>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</si>
  <si>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</si>
  <si>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</si>
  <si>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</si>
  <si>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</si>
  <si>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</si>
  <si>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</si>
  <si>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</si>
  <si>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</si>
  <si>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</si>
  <si>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</si>
  <si>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</si>
  <si>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</si>
  <si>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</si>
  <si>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</si>
  <si>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</si>
  <si>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</si>
  <si>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</si>
  <si>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</si>
  <si>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</si>
  <si>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</si>
  <si>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</si>
  <si>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</si>
  <si>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</si>
  <si>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</si>
  <si>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</si>
  <si>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</si>
  <si>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</si>
  <si>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</si>
  <si>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</si>
  <si>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</si>
  <si>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</si>
  <si>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</si>
  <si>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</si>
  <si>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</si>
  <si>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</si>
  <si>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</si>
  <si>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</si>
  <si>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</si>
  <si>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</si>
  <si>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</si>
  <si>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</si>
  <si>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</si>
  <si>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</si>
  <si>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</si>
  <si>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</si>
  <si>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</si>
  <si>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</si>
  <si>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</si>
  <si>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</si>
  <si>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</si>
  <si>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</si>
  <si>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</si>
  <si>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</si>
  <si>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</si>
  <si>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</si>
  <si>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</si>
  <si>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</si>
  <si>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</si>
  <si>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</si>
  <si>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</si>
  <si>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</si>
  <si>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</si>
  <si>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</si>
  <si>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</si>
  <si>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</si>
  <si>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</si>
  <si>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</si>
  <si>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</si>
  <si>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</si>
  <si>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</si>
  <si>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</si>
  <si>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</si>
  <si>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</si>
  <si>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</si>
  <si>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</si>
  <si>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</si>
  <si>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</si>
  <si>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</si>
  <si>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</si>
  <si>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</si>
  <si>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</si>
  <si>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</si>
  <si>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</si>
  <si>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</si>
  <si>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</si>
  <si>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</si>
  <si>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</si>
  <si>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</si>
  <si>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</si>
  <si>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</si>
  <si>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</si>
  <si>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</si>
  <si>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</si>
  <si>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</si>
  <si>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</si>
  <si>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</si>
  <si>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</si>
  <si>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</si>
  <si>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</si>
  <si>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</si>
  <si>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</si>
  <si>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</si>
  <si>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</si>
  <si>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</si>
  <si>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</si>
  <si>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</si>
  <si>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</si>
  <si>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</si>
  <si>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</si>
  <si>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</si>
  <si>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</si>
  <si>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</si>
  <si>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</si>
  <si>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</si>
  <si>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</si>
  <si>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</si>
  <si>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</si>
  <si>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</si>
  <si>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</si>
  <si>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</si>
  <si>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</si>
  <si>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</si>
  <si>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</si>
  <si>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</si>
  <si>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</si>
  <si>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</si>
  <si>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</si>
  <si>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</si>
  <si>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</si>
  <si>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</si>
  <si>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</si>
  <si>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</si>
  <si>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</si>
  <si>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</si>
  <si>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</si>
  <si>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</si>
  <si>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</si>
  <si>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</si>
  <si>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</si>
  <si>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</si>
  <si>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</si>
  <si>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</si>
  <si>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</si>
  <si>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</si>
  <si>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</si>
  <si>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</si>
  <si>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</si>
  <si>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</si>
  <si>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</si>
  <si>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</si>
  <si>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</si>
  <si>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</si>
  <si>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</si>
  <si>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</si>
  <si>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</si>
  <si>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</si>
  <si>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</si>
  <si>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</si>
  <si>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</si>
  <si>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</si>
  <si>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</si>
  <si>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</si>
  <si>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</si>
  <si>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</si>
  <si>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</si>
  <si>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</si>
  <si>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</si>
  <si>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</si>
  <si>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</si>
  <si>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</si>
  <si>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</si>
  <si>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</si>
  <si>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</si>
  <si>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</si>
  <si>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</si>
  <si>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</si>
  <si>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</si>
  <si>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</si>
  <si>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</si>
  <si>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</si>
  <si>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</si>
  <si>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</si>
  <si>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</si>
  <si>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</si>
  <si>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</si>
  <si>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</si>
  <si>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</si>
  <si>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</si>
  <si>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</si>
  <si>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</si>
  <si>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</si>
  <si>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</si>
  <si>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</si>
  <si>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</si>
  <si>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</si>
  <si>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</si>
  <si>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</si>
  <si>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</si>
  <si>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</si>
  <si>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</si>
  <si>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</si>
  <si>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</si>
  <si>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</si>
  <si>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</si>
  <si>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</si>
  <si>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</si>
  <si>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</si>
  <si>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</si>
  <si>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</si>
  <si>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</si>
  <si>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</si>
  <si>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</si>
  <si>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</si>
  <si>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</si>
  <si>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</si>
  <si>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</si>
  <si>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</si>
  <si>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</si>
  <si>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</si>
  <si>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</si>
  <si>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</si>
  <si>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</si>
  <si>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</si>
  <si>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</si>
  <si>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</si>
  <si>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</si>
  <si>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</si>
  <si>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</si>
  <si>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</si>
  <si>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</si>
  <si>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</si>
  <si>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</si>
  <si>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</si>
  <si>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</si>
  <si>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</si>
  <si>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</si>
  <si>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</si>
  <si>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</si>
  <si>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</si>
  <si>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</si>
  <si>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</si>
  <si>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</si>
  <si>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</si>
  <si>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</si>
  <si>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</si>
  <si>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</si>
  <si>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</si>
  <si>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</si>
  <si>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</si>
  <si>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</si>
  <si>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</si>
  <si>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</si>
  <si>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</si>
  <si>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</si>
  <si>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</si>
  <si>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</si>
  <si>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</si>
  <si>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</si>
  <si>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</si>
  <si>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</si>
  <si>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</si>
  <si>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</si>
  <si>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</si>
  <si>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</si>
  <si>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</si>
  <si>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</si>
  <si>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</si>
  <si>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</si>
  <si>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</si>
  <si>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</si>
  <si>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</si>
  <si>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</si>
  <si>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</si>
  <si>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</si>
  <si>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</si>
  <si>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</si>
  <si>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</si>
  <si>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</si>
  <si>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</si>
  <si>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</si>
  <si>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</si>
  <si>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</si>
  <si>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</si>
  <si>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</si>
  <si>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</si>
  <si>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</si>
  <si>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</si>
  <si>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</si>
  <si>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</si>
  <si>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</si>
  <si>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</si>
  <si>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</si>
  <si>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</si>
  <si>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</si>
  <si>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</si>
  <si>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</si>
  <si>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</si>
  <si>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</si>
  <si>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</si>
  <si>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</si>
  <si>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</si>
  <si>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</si>
  <si>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</si>
  <si>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</si>
  <si>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</si>
  <si>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</si>
  <si>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</si>
  <si>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</si>
  <si>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</si>
  <si>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</si>
  <si>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</si>
  <si>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</si>
  <si>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</si>
  <si>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</si>
  <si>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</si>
  <si>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</si>
  <si>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</si>
  <si>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</si>
  <si>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</si>
  <si>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</si>
  <si>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</si>
  <si>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</si>
  <si>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</si>
  <si>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</si>
  <si>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</si>
  <si>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</si>
  <si>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</si>
  <si>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</si>
  <si>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</si>
  <si>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</si>
  <si>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</si>
  <si>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</si>
  <si>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</si>
  <si>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</si>
  <si>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</si>
  <si>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</si>
  <si>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</si>
  <si>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</si>
  <si>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</si>
  <si>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</si>
  <si>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</si>
  <si>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</si>
  <si>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</si>
  <si>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</si>
  <si>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</si>
  <si>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</si>
  <si>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</si>
  <si>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</si>
  <si>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</si>
  <si>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</si>
  <si>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</si>
  <si>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</si>
  <si>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</si>
  <si>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</si>
  <si>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</si>
  <si>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</si>
  <si>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</si>
  <si>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</si>
  <si>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</si>
  <si>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</si>
  <si>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</si>
  <si>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</si>
  <si>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</si>
  <si>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</si>
  <si>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</si>
  <si>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</si>
  <si>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</si>
  <si>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</si>
  <si>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</si>
  <si>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</si>
  <si>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</si>
  <si>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</si>
  <si>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</si>
  <si>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</si>
  <si>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43,548*0,25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</si>
  <si>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</si>
  <si>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</si>
  <si>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</si>
  <si>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</si>
  <si>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</si>
  <si>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</si>
  <si>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</si>
  <si>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</si>
  <si>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</si>
  <si>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</si>
  <si>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</si>
  <si>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</si>
  <si>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</si>
  <si>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</si>
  <si>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</si>
  <si>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</si>
  <si>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</si>
  <si>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</si>
  <si>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</si>
  <si>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</si>
  <si>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>1917,63*1,35*1,1/1000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</si>
  <si>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</si>
  <si>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</si>
  <si>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</si>
  <si>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</si>
  <si>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</si>
  <si>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</si>
  <si>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</si>
  <si>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</si>
  <si>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290,32*0,25*4,444*1,1/1000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</si>
  <si>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</si>
  <si>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</si>
  <si>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</si>
  <si>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</si>
  <si>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</si>
  <si>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</si>
  <si>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</si>
  <si>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</si>
  <si>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</si>
  <si>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</si>
  <si>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</si>
  <si>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</si>
  <si>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</si>
  <si>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</si>
  <si>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</si>
  <si>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</si>
  <si>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</si>
  <si>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</si>
  <si>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</si>
  <si>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</si>
  <si>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</si>
  <si>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</si>
  <si>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</si>
  <si>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</si>
  <si>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</si>
  <si>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</si>
  <si>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</si>
  <si>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</si>
  <si>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</si>
  <si>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</si>
  <si>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</si>
  <si>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</si>
  <si>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</si>
  <si>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</si>
  <si>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</si>
  <si>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</si>
  <si>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</si>
  <si>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</si>
  <si>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</si>
  <si>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</si>
  <si>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</si>
  <si>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</si>
  <si>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</si>
  <si>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</si>
  <si>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</si>
  <si>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</si>
  <si>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</si>
  <si>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</si>
  <si>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</si>
  <si>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</si>
  <si>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</si>
  <si>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</si>
  <si>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</si>
  <si>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</si>
  <si>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</si>
  <si>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</si>
  <si>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</si>
  <si>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</si>
  <si>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</si>
  <si>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</si>
  <si>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</si>
  <si>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</si>
  <si>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</si>
  <si>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</si>
  <si>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</si>
  <si>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</si>
  <si>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</si>
  <si>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</si>
  <si>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</si>
  <si>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</si>
  <si>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</si>
  <si>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</si>
  <si>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</si>
  <si>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</si>
  <si>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</si>
  <si>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</si>
  <si>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</si>
  <si>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</si>
  <si>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</si>
  <si>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</si>
  <si>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</si>
  <si>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</si>
  <si>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</si>
  <si>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</si>
  <si>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</si>
  <si>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</si>
  <si>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</si>
  <si>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</si>
  <si>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</si>
  <si>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</si>
  <si>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</si>
  <si>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</si>
  <si>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</si>
  <si>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</si>
  <si>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</si>
  <si>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</si>
  <si>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</si>
  <si>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</si>
  <si>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</si>
  <si>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</si>
  <si>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</si>
  <si>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</si>
  <si>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</si>
  <si>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</si>
  <si>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</si>
  <si>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</si>
  <si>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</si>
  <si>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</si>
  <si>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</si>
  <si>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</si>
  <si>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</si>
  <si>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</si>
  <si>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</si>
  <si>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</si>
  <si>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</si>
  <si>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</si>
  <si>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</si>
  <si>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</si>
  <si>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</si>
  <si>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</si>
  <si>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</si>
  <si>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</si>
  <si>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</si>
  <si>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</si>
  <si>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</si>
  <si>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</si>
  <si>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</si>
  <si>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</si>
  <si>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</si>
  <si>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</si>
  <si>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</si>
  <si>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</si>
  <si>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</si>
  <si>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</si>
  <si>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</si>
  <si>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</si>
  <si>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</si>
  <si>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</si>
  <si>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</si>
  <si>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</si>
  <si>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</si>
  <si>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</si>
  <si>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</si>
  <si>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</si>
  <si>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</si>
  <si>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</si>
  <si>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</si>
  <si>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</si>
  <si>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</si>
  <si>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</si>
  <si>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</si>
  <si>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</si>
  <si>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</si>
  <si>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</si>
  <si>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</si>
  <si>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</si>
  <si>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</si>
  <si>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</si>
  <si>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</si>
  <si>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</si>
  <si>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</si>
  <si>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</si>
  <si>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</si>
  <si>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</si>
  <si>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</si>
  <si>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</si>
  <si>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</si>
  <si>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</si>
  <si>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</si>
  <si>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</si>
  <si>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</si>
  <si>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</si>
  <si>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</si>
  <si>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</si>
  <si>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</si>
  <si>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</si>
  <si>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</si>
  <si>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</si>
  <si>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</si>
  <si>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</si>
  <si>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</si>
  <si>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</si>
  <si>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</si>
  <si>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</si>
  <si>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</si>
  <si>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</si>
  <si>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</si>
  <si>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</si>
  <si>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</si>
  <si>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</si>
  <si>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</si>
  <si>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</si>
  <si>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</si>
  <si>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</si>
  <si>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</si>
  <si>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</si>
  <si>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</si>
  <si>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</si>
  <si>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</si>
  <si>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</si>
  <si>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</si>
  <si>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</si>
  <si>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</si>
  <si>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</si>
  <si>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</si>
  <si>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</si>
  <si>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</si>
  <si>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</si>
  <si>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</si>
  <si>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</si>
  <si>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</si>
  <si>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</si>
  <si>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</si>
  <si>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</si>
  <si>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</si>
  <si>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</si>
  <si>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</si>
  <si>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</si>
  <si>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</si>
  <si>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</si>
  <si>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</si>
  <si>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</si>
  <si>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</si>
  <si>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</si>
  <si>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</si>
  <si>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</si>
  <si>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</si>
  <si>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</si>
  <si>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</si>
  <si>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</si>
  <si>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</si>
  <si>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</si>
  <si>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</si>
  <si>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</si>
  <si>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</si>
  <si>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</si>
  <si>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</si>
  <si>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</si>
  <si>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</si>
  <si>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</si>
  <si>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</si>
  <si>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</si>
  <si>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</si>
  <si>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</si>
  <si>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</si>
  <si>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</si>
  <si>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</si>
  <si>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</si>
  <si>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</si>
  <si>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</si>
  <si>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</si>
  <si>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</si>
  <si>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</si>
  <si>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</si>
  <si>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</si>
  <si>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</si>
  <si>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</si>
  <si>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</si>
  <si>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</si>
  <si>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</si>
  <si>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</si>
  <si>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</si>
  <si>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</si>
  <si>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</si>
  <si>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</si>
  <si>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</si>
  <si>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</si>
  <si>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</si>
  <si>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</si>
  <si>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</si>
  <si>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</si>
  <si>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</si>
  <si>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</si>
  <si>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</si>
  <si>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</si>
  <si>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</si>
  <si>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</si>
  <si>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</si>
  <si>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</si>
  <si>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</si>
  <si>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</si>
  <si>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</si>
  <si>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</si>
  <si>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</si>
  <si>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</si>
  <si>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</si>
  <si>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</si>
  <si>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</si>
  <si>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</si>
  <si>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</si>
  <si>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</si>
  <si>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</si>
  <si>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</si>
  <si>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</si>
  <si>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</si>
  <si>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</si>
  <si>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</si>
  <si>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</si>
  <si>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</si>
  <si>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</si>
  <si>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</si>
  <si>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</si>
  <si>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</si>
  <si>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</si>
  <si>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</si>
  <si>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</si>
  <si>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</si>
  <si>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</si>
  <si>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</si>
  <si>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</si>
  <si>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</si>
  <si>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</si>
  <si>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</si>
  <si>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</si>
  <si>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</si>
  <si>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</si>
  <si>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</si>
  <si>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</si>
  <si>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</si>
  <si>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</si>
  <si>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</si>
  <si>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</si>
  <si>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</si>
  <si>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</si>
  <si>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</si>
  <si>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</si>
  <si>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</si>
  <si>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</si>
  <si>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</si>
  <si>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</si>
  <si>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</si>
  <si>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</si>
  <si>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</si>
  <si>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</si>
  <si>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</si>
  <si>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</si>
  <si>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</si>
  <si>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</si>
  <si>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</si>
  <si>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</si>
  <si>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</si>
  <si>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</si>
  <si>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</si>
  <si>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</si>
  <si>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</si>
  <si>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</si>
  <si>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</si>
  <si>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</si>
  <si>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</si>
  <si>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</si>
  <si>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</si>
  <si>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</si>
  <si>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</si>
  <si>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</si>
  <si>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</si>
  <si>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</si>
  <si>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</si>
  <si>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</si>
  <si>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</si>
  <si>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</si>
  <si>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</si>
  <si>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</si>
  <si>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</si>
  <si>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</si>
  <si>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</si>
  <si>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</si>
  <si>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</si>
  <si>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</si>
  <si>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</si>
  <si>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</si>
  <si>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</si>
  <si>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</si>
  <si>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</si>
  <si>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</si>
  <si>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</si>
  <si>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</si>
  <si>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</si>
  <si>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</si>
  <si>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</si>
  <si>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</si>
  <si>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</si>
  <si>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</si>
  <si>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</si>
  <si>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</si>
  <si>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</si>
  <si>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</si>
  <si>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</si>
  <si>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</si>
  <si>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</si>
  <si>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</si>
  <si>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</si>
  <si>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</si>
  <si>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</si>
  <si>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</si>
  <si>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</si>
  <si>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</si>
  <si>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</si>
  <si>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</si>
  <si>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</si>
  <si>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</si>
  <si>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</si>
  <si>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</si>
  <si>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</si>
  <si>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</si>
  <si>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</si>
  <si>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</si>
  <si>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</si>
  <si>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</si>
  <si>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</si>
  <si>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</si>
  <si>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1072,9*1</t>
  </si>
  <si>
    <t>979082121R00</t>
  </si>
  <si>
    <t>Příplatek k vnitrost. dopravě suti za dalších 5 m</t>
  </si>
  <si>
    <t>1072,9*10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</si>
  <si>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</si>
  <si>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</si>
  <si>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</si>
  <si>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</si>
  <si>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</si>
  <si>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</si>
  <si>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1072,9*7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</si>
  <si>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</si>
  <si>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</si>
  <si>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</si>
  <si>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</si>
  <si>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</si>
  <si>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</si>
  <si>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</si>
  <si>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</si>
  <si>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1072,9-13,56-1,97</t>
  </si>
  <si>
    <t>Přesun hmot pro budovy monolitické výšky do 24 m</t>
  </si>
  <si>
    <t>12653,18*1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</si>
  <si>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</si>
  <si>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</si>
  <si>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</si>
  <si>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</si>
  <si>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</si>
  <si>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</si>
  <si>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</si>
  <si>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</si>
  <si>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</si>
  <si>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</si>
  <si>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</si>
  <si>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1816,48*1,15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</si>
  <si>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</si>
  <si>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</si>
  <si>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</si>
  <si>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</si>
  <si>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</si>
  <si>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</si>
  <si>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</si>
  <si>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</si>
  <si>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</si>
  <si>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</si>
  <si>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</si>
  <si>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</si>
  <si>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</si>
  <si>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</si>
  <si>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</si>
  <si>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</si>
  <si>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</si>
  <si>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</si>
  <si>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</si>
  <si>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</si>
  <si>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</si>
  <si>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</si>
  <si>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</si>
  <si>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734,25*1,15</t>
  </si>
  <si>
    <t>62852251R</t>
  </si>
  <si>
    <t>Pás modifikovaný asfalt PE vložka,SBS,4mm</t>
  </si>
  <si>
    <t>734,28*1,15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</si>
  <si>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</si>
  <si>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</si>
  <si>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</si>
  <si>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</si>
  <si>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</si>
  <si>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</si>
  <si>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</si>
  <si>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</si>
  <si>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</si>
  <si>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</si>
  <si>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</si>
  <si>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</si>
  <si>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</si>
  <si>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</si>
  <si>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</si>
  <si>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</si>
  <si>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</si>
  <si>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</si>
  <si>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</si>
  <si>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</si>
  <si>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</si>
  <si>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</si>
  <si>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</si>
  <si>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</si>
  <si>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</si>
  <si>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</si>
  <si>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</si>
  <si>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</si>
  <si>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</si>
  <si>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</si>
  <si>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</si>
  <si>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</si>
  <si>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</si>
  <si>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</si>
  <si>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</si>
  <si>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</si>
  <si>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</si>
  <si>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</si>
  <si>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</si>
  <si>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</si>
  <si>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</si>
  <si>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</si>
  <si>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</si>
  <si>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</si>
  <si>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</si>
  <si>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</si>
  <si>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</si>
  <si>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</si>
  <si>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</si>
  <si>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</si>
  <si>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</si>
  <si>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</si>
  <si>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</si>
  <si>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</si>
  <si>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</si>
  <si>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</si>
  <si>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</si>
  <si>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</si>
  <si>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</si>
  <si>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</si>
  <si>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</si>
  <si>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</si>
  <si>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</si>
  <si>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</si>
  <si>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</si>
  <si>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</si>
  <si>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</si>
  <si>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</si>
  <si>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</si>
  <si>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</si>
  <si>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</si>
  <si>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</si>
  <si>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</si>
  <si>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</si>
  <si>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</si>
  <si>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</si>
  <si>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</si>
  <si>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</si>
  <si>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</si>
  <si>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</si>
  <si>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</si>
  <si>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</si>
  <si>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</si>
  <si>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</si>
  <si>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</si>
  <si>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</si>
  <si>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</si>
  <si>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Fólie PVC-P tl. 1,5 mm š. 1600 mm, s PES výztuží,odolná UV, pro zelené střechy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</si>
  <si>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</si>
  <si>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</si>
  <si>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</si>
  <si>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</si>
  <si>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</si>
  <si>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</si>
  <si>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788,56*1,15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</si>
  <si>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</si>
  <si>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</si>
  <si>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</si>
  <si>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</si>
  <si>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</si>
  <si>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</si>
  <si>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</si>
  <si>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</si>
  <si>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</si>
  <si>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</si>
  <si>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</si>
  <si>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</si>
  <si>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</si>
  <si>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</si>
  <si>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</si>
  <si>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</si>
  <si>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</si>
  <si>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</si>
  <si>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</si>
  <si>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</si>
  <si>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</si>
  <si>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</si>
  <si>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</si>
  <si>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</si>
  <si>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142,7997*1,1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</si>
  <si>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</si>
  <si>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</si>
  <si>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</si>
  <si>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</si>
  <si>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</si>
  <si>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</si>
  <si>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</si>
  <si>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</si>
  <si>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</si>
  <si>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</si>
  <si>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</si>
  <si>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</si>
  <si>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</si>
  <si>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</si>
  <si>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</si>
  <si>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</si>
  <si>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</si>
  <si>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</si>
  <si>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</si>
  <si>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Podlahy:285,3*1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</si>
  <si>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</si>
  <si>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</si>
  <si>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</si>
  <si>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</si>
  <si>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</si>
  <si>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</si>
  <si>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</si>
  <si>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</si>
  <si>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</si>
  <si>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</si>
  <si>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</si>
  <si>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</si>
  <si>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</si>
  <si>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</si>
  <si>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</si>
  <si>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</si>
  <si>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</si>
  <si>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</si>
  <si>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</si>
  <si>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</si>
  <si>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</si>
  <si>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</si>
  <si>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</si>
  <si>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</si>
  <si>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</si>
  <si>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</si>
  <si>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</si>
  <si>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</si>
  <si>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</si>
  <si>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</si>
  <si>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</si>
  <si>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</si>
  <si>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</si>
  <si>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</si>
  <si>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</si>
  <si>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</si>
  <si>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</si>
  <si>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</si>
  <si>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</si>
  <si>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</si>
  <si>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</si>
  <si>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</si>
  <si>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</si>
  <si>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</si>
  <si>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</si>
  <si>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</si>
  <si>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</si>
  <si>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</si>
  <si>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</si>
  <si>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R/06:42*0,1</t>
  </si>
  <si>
    <t xml:space="preserve">  R/08a:2,6*6,4*0,22</t>
  </si>
  <si>
    <t xml:space="preserve">  R/08b:(2,2+3,1)*6,4*0,22</t>
  </si>
  <si>
    <t>696,0432*1,1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</si>
  <si>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</si>
  <si>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</si>
  <si>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</si>
  <si>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</si>
  <si>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</si>
  <si>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R/06:42*0,12</t>
  </si>
  <si>
    <t xml:space="preserve">  R/08a:2,6*6,4*0,11</t>
  </si>
  <si>
    <t xml:space="preserve">  R/08b:(2,2+3,1)*6,4*0,11</t>
  </si>
  <si>
    <t>163,8216*1,1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</si>
  <si>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</si>
  <si>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</si>
  <si>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</si>
  <si>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</si>
  <si>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</si>
  <si>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</si>
  <si>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</si>
  <si>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</si>
  <si>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</si>
  <si>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</si>
  <si>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</si>
  <si>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</si>
  <si>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</si>
  <si>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</si>
  <si>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</si>
  <si>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</si>
  <si>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</si>
  <si>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</si>
  <si>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</si>
  <si>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</si>
  <si>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</si>
  <si>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</si>
  <si>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</si>
  <si>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</si>
  <si>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</si>
  <si>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</si>
  <si>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</si>
  <si>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</si>
  <si>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</si>
  <si>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</si>
  <si>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</si>
  <si>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</si>
  <si>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</si>
  <si>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</si>
  <si>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</si>
  <si>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</si>
  <si>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</si>
  <si>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</si>
  <si>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</si>
  <si>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</si>
  <si>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</si>
  <si>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</si>
  <si>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</si>
  <si>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</si>
  <si>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</si>
  <si>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</si>
  <si>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</si>
  <si>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</si>
  <si>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</si>
  <si>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</si>
  <si>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</si>
  <si>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</si>
  <si>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</si>
  <si>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</si>
  <si>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</si>
  <si>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</si>
  <si>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</si>
  <si>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</si>
  <si>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</si>
  <si>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</si>
  <si>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</si>
  <si>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Dveře GP01 900/2100,DTD,CPL,bezfalc,samozav., ocel.zárubeň+RAL,kování,zámek,doplňky,detaily,D+M</t>
  </si>
  <si>
    <t>D/102</t>
  </si>
  <si>
    <t>D/103</t>
  </si>
  <si>
    <t>Dveře GP01 900/2100,EI30DP3-C2,AL,, AL zárubeň,kování,zámek,doplňky,detaily,D+M</t>
  </si>
  <si>
    <t>D/104</t>
  </si>
  <si>
    <t>Dveře GP01 900/2100,DTD,CPL,bezfalc,zarážka, ocel.zárubeň+RAL,kování,zámek,doplňky,detaily,D+M</t>
  </si>
  <si>
    <t>D/105</t>
  </si>
  <si>
    <t>Dveře GP02 900/2350,ALrám,bezp.sklo,madlo,samoz., AL zárubeň,kování,zámek,doplňky,detaily,D+M</t>
  </si>
  <si>
    <t>D/106</t>
  </si>
  <si>
    <t>Dveře GP02 900/2350,EW30DP3-C2,ALrám,bezp.sklo, AL zárubeň,kování,zámek,doplňky,detaily,D+M</t>
  </si>
  <si>
    <t>D/107</t>
  </si>
  <si>
    <t>Dveře GP01 1100/2100,EW30DP3-C2,DTD,CPL,bezfalc, ocel.zárubeň+RAL,kování,zámek,doplňky,detaily,D+M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</si>
  <si>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</si>
  <si>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</si>
  <si>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</si>
  <si>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</si>
  <si>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</si>
  <si>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Dveře GP01 1200/2100,DTD,CPL,bezfalc,zarážka, ocel.zárubeň+RAL,kování,zámek,doplňky,detaily,D+M</t>
  </si>
  <si>
    <t>D/112</t>
  </si>
  <si>
    <t>Dveře GP05 900/2350,DTD,CPL,posuvné do pouzdra, ocel.zárubeň+RAL,kování,zámek,doplňky,detaily,D+M</t>
  </si>
  <si>
    <t>D/113</t>
  </si>
  <si>
    <t>Dveře GP05 1100/2350,EW30DP3-C2,DTD,CPL,posuvné, ocel.zárubeň+RAL,kování,zámek,doplňky,detaily,D+M</t>
  </si>
  <si>
    <t>D/114</t>
  </si>
  <si>
    <t>D/115</t>
  </si>
  <si>
    <t>Dveře GP03 1300/2350,EW30DP3-C,DTD,CPL,bezfalc, ocel.zárubeň+RAL,kování,zámek,doplňky,detaily,D+M</t>
  </si>
  <si>
    <t>D/116</t>
  </si>
  <si>
    <t>Dveře GP03 1600/2100,EW30DP3-C,DTD,CPL,bezfalc, ocel.zárubeň+RAL,kování,zámek,doplňky,detaily,D+M</t>
  </si>
  <si>
    <t>D/117</t>
  </si>
  <si>
    <t>Dveře GP03 2600/3500,AL rám,falcové, AL zárubeň,kování,zámek,doplňky,detaily,D+M</t>
  </si>
  <si>
    <t>D/118</t>
  </si>
  <si>
    <t>Dveře GP03 1300/2350,EW30DP3-C2,DTD,CPL,bezfalc, ocel.zárubeň+RAL,kování,zámek,doplňky,detaily,D+M</t>
  </si>
  <si>
    <t>D/119</t>
  </si>
  <si>
    <t>Dveře GP06 1900/2350,ALrám,falcové,bezp.sklo,posuv, AL zárubeň,kování,zámek,doplňky,detaily,D+M</t>
  </si>
  <si>
    <t>D/120</t>
  </si>
  <si>
    <t>Dveře GP01 700/2100,DTD,CPL,bezfalc,zarážka, ocel.zárubeň+RAL,kování,zámek,doplňky,detaily,D+M</t>
  </si>
  <si>
    <t>D/121</t>
  </si>
  <si>
    <t>Dveře GP01 800/2100,DTD,CPL,bezfalc,samozav., ocel.zárubeň+RAL,kování,zámek,doplňky,detaily,D+M</t>
  </si>
  <si>
    <t>D/122</t>
  </si>
  <si>
    <t>Dveře GP03 1300/2100,DTD,CPL,bezfalc,zarážka, ocel.zárubeň+RAL,kování,zámek,doplňky,detaily,D+M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</si>
  <si>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</si>
  <si>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</si>
  <si>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</si>
  <si>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</si>
  <si>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</si>
  <si>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</si>
  <si>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Dveře GP01 800/2100,DTD,CPL,bezfalc,zarážka, ocel.zárubeň+RAL,kování,zámek,doplňky,detaily,D+M</t>
  </si>
  <si>
    <t>D/127</t>
  </si>
  <si>
    <t>D/128</t>
  </si>
  <si>
    <t>D/129</t>
  </si>
  <si>
    <t>Dveře GP01 800/2350,EW30DP3-C2,DTD,CPL,bezfalc, ocel.zárubeň+RAL,kování,zámek,doplňky,detaily,D+M</t>
  </si>
  <si>
    <t>D/130</t>
  </si>
  <si>
    <t>Dveře GP03 1600/2100,EW30DP3-C2,DTD,CPL,falcov., ocel.zárubeň+RAL,kování,zámek,doplňky,detaily,D+M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</si>
  <si>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</si>
  <si>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</si>
  <si>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</si>
  <si>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</si>
  <si>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</si>
  <si>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</si>
  <si>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Dveře GP02 900/2350,AL rám,bezp.sklo,bezfalc,samoz, AL zárubeň,madlo,kování,zámek,doplňky,detaily,D+M</t>
  </si>
  <si>
    <t>D/136</t>
  </si>
  <si>
    <t>Dveře GP02 900/2350,EW30DP3-C2,AL rám,b.sklo,bezf, AL zárubeň,madlo,kování,zámek,doplňky,detaily,D+M</t>
  </si>
  <si>
    <t>D/137</t>
  </si>
  <si>
    <t>Dveře GP01 1000/2350,DTD,CPL,bezfalc,samozav., ocel.zárubeň+RAL,kování,zámek,doplňky,detaily,D+M</t>
  </si>
  <si>
    <t>D/138</t>
  </si>
  <si>
    <t>Dveře GP01 1100/2100,EW30DP3-C2,DTD,CPL,bezfalcov., ocel.zárubeň+RAL,kování,zámek,doplňky,detaily,D+M</t>
  </si>
  <si>
    <t>D/139</t>
  </si>
  <si>
    <t>D/140</t>
  </si>
  <si>
    <t>D/141</t>
  </si>
  <si>
    <t>Dveře GP02 1100/2350,ALrám,bezp.sklo,bezfalc,samoz, AL zárubeň,madlo,kování,zámek,doplňky,detaily,D+M</t>
  </si>
  <si>
    <t>D/142</t>
  </si>
  <si>
    <t>Dveře GP05 900/2350,DTD,CPL,posuvné, ocel.zárubeň+RAL,kování,zámek,doplňky,detaily,D+M</t>
  </si>
  <si>
    <t>D/143</t>
  </si>
  <si>
    <t>D/144</t>
  </si>
  <si>
    <t>D/145</t>
  </si>
  <si>
    <t>D/146</t>
  </si>
  <si>
    <t>Dveře GP01 700/2100,DTD,CPL,bezfalc,samozav., ocel.zárubeň+RAL,kování,zámek,doplňky,detaily,D+M</t>
  </si>
  <si>
    <t>D/147</t>
  </si>
  <si>
    <t>D/148</t>
  </si>
  <si>
    <t>D/149</t>
  </si>
  <si>
    <t>D/150</t>
  </si>
  <si>
    <t>Dveře GP01 900/1970,DTD,CPL,bezfalc,zarážka, ocel.zárubeň+RAL,kování,zámek,doplňky,detaily,D+M</t>
  </si>
  <si>
    <t>D/151</t>
  </si>
  <si>
    <t>Dveře GP03 140/2100,DTD,CPL,bezfalc,samozav.,madlo, ocel.zárubeň+RAL,kování,zámek,doplňky,detaily,D+M</t>
  </si>
  <si>
    <t>D/152</t>
  </si>
  <si>
    <t>Dveře GP01 800/2100,EW30DP3-C2,DTD,CPL,bezfalc, ocel.zárubeň+RAL,kování,zámek,doplňky,detaily,D+M</t>
  </si>
  <si>
    <t>D/153</t>
  </si>
  <si>
    <t>Dveře GP01 1100/2100,DTD,CPL,bezfalc,samozav., ocel.zárubeň+RAL,kování,zámek,doplňky,detaily,D+M</t>
  </si>
  <si>
    <t>D/154</t>
  </si>
  <si>
    <t>Dveře GP01 900/1970,EW30DP3-C2,DTD,CPL,bezfalc, ocel.zárubeň+RAL,kování,zámek,doplňky,detaily,D+M</t>
  </si>
  <si>
    <t>D/155</t>
  </si>
  <si>
    <t>D/156</t>
  </si>
  <si>
    <t>D/201</t>
  </si>
  <si>
    <t>Dveře GP07 1400/2100,EW30DP3-C2,DTD,CPL,bezfalc, ocel.zárubeň+RAL,kování,zámek,doplňky,detaily,D+M</t>
  </si>
  <si>
    <t>D/202</t>
  </si>
  <si>
    <t>Dveře GP03 1400/2350,EW30DP3-C2,DTD,CPL,bezfalc, ocel.zárubeň+RAL,kování,zámek,doplňky,detaily,D+M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</si>
  <si>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</si>
  <si>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</si>
  <si>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</si>
  <si>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</si>
  <si>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</si>
  <si>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Dveře GP01 1600/2350,DTD,CPL,posuvné, ocel.zárubeň+RAL,kování,zámek,doplňky,detaily,D+M</t>
  </si>
  <si>
    <t>D/207</t>
  </si>
  <si>
    <t>D/208</t>
  </si>
  <si>
    <t>D/209</t>
  </si>
  <si>
    <t>Dveře GP01 700/1970,EW30DP3-C2,DTD,CPL,bezfalc, ocel.zárubeň+RAL,kování,zámek,doplňky,detaily,D+M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</si>
  <si>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</si>
  <si>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</si>
  <si>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</si>
  <si>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</si>
  <si>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</si>
  <si>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</si>
  <si>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</si>
  <si>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</si>
  <si>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</si>
  <si>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</si>
  <si>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</si>
  <si>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</si>
  <si>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</si>
  <si>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</si>
  <si>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</si>
  <si>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</si>
  <si>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</si>
  <si>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</si>
  <si>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</si>
  <si>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</si>
  <si>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</si>
  <si>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</si>
  <si>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</si>
  <si>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</si>
  <si>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</si>
  <si>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</si>
  <si>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</si>
  <si>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</si>
  <si>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</si>
  <si>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</si>
  <si>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</si>
  <si>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</si>
  <si>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</si>
  <si>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</si>
  <si>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</si>
  <si>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</si>
  <si>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</si>
  <si>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</si>
  <si>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</si>
  <si>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</si>
  <si>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</si>
  <si>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</si>
  <si>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</si>
  <si>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</si>
  <si>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</si>
  <si>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</si>
  <si>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</si>
  <si>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</si>
  <si>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</si>
  <si>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</si>
  <si>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</si>
  <si>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</si>
  <si>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</si>
  <si>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</si>
  <si>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</si>
  <si>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</si>
  <si>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</si>
  <si>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</si>
  <si>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</si>
  <si>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</si>
  <si>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</si>
  <si>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</si>
  <si>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</si>
  <si>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</si>
  <si>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</si>
  <si>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</si>
  <si>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</si>
  <si>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</si>
  <si>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</si>
  <si>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</si>
  <si>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</si>
  <si>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</si>
  <si>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</si>
  <si>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</si>
  <si>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</si>
  <si>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</si>
  <si>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</si>
  <si>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</si>
  <si>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</si>
  <si>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</si>
  <si>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</si>
  <si>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</si>
  <si>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</si>
  <si>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</si>
  <si>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</si>
  <si>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</si>
  <si>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</si>
  <si>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</si>
  <si>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</si>
  <si>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</si>
  <si>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</si>
  <si>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</si>
  <si>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</si>
  <si>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</si>
  <si>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</si>
  <si>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</si>
  <si>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</si>
  <si>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</si>
  <si>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</si>
  <si>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</si>
  <si>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</si>
  <si>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</si>
  <si>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</si>
  <si>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</si>
  <si>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</si>
  <si>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</si>
  <si>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</si>
  <si>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</si>
  <si>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</si>
  <si>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</si>
  <si>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</si>
  <si>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</si>
  <si>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</si>
  <si>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</si>
  <si>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</si>
  <si>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</si>
  <si>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</si>
  <si>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</si>
  <si>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</si>
  <si>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</si>
  <si>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</si>
  <si>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</si>
  <si>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</si>
  <si>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</si>
  <si>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</si>
  <si>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</si>
  <si>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</si>
  <si>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</si>
  <si>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</si>
  <si>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</si>
  <si>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</si>
  <si>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</si>
  <si>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</si>
  <si>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</si>
  <si>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</si>
  <si>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</si>
  <si>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</si>
  <si>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</si>
  <si>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</si>
  <si>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</si>
  <si>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</si>
  <si>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</si>
  <si>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</si>
  <si>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</si>
  <si>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</si>
  <si>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</si>
  <si>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</si>
  <si>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</si>
  <si>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</si>
  <si>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</si>
  <si>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</si>
  <si>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</si>
  <si>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</si>
  <si>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</si>
  <si>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</si>
  <si>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</si>
  <si>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</si>
  <si>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</si>
  <si>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</si>
  <si>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</si>
  <si>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</si>
  <si>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</si>
  <si>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</si>
  <si>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</si>
  <si>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</si>
  <si>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</si>
  <si>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</si>
  <si>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</si>
  <si>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</si>
  <si>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</si>
  <si>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</si>
  <si>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</si>
  <si>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</si>
  <si>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</si>
  <si>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</si>
  <si>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</si>
  <si>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</si>
  <si>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</si>
  <si>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</si>
  <si>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</si>
  <si>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</si>
  <si>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</si>
  <si>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</si>
  <si>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</si>
  <si>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</si>
  <si>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</si>
  <si>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</si>
  <si>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</si>
  <si>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</si>
  <si>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</si>
  <si>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</si>
  <si>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</si>
  <si>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</si>
  <si>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</si>
  <si>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</si>
  <si>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</si>
  <si>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</si>
  <si>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</si>
  <si>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</si>
  <si>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</si>
  <si>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</si>
  <si>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</si>
  <si>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</si>
  <si>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</si>
  <si>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</si>
  <si>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</si>
  <si>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</si>
  <si>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</si>
  <si>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</si>
  <si>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</si>
  <si>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</si>
  <si>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</si>
  <si>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</si>
  <si>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</si>
  <si>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</si>
  <si>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</si>
  <si>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</si>
  <si>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</si>
  <si>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</si>
  <si>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</si>
  <si>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</si>
  <si>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</si>
  <si>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</si>
  <si>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</si>
  <si>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</si>
  <si>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</si>
  <si>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</si>
  <si>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</si>
  <si>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</si>
  <si>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</si>
  <si>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</si>
  <si>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</si>
  <si>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</si>
  <si>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</si>
  <si>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</si>
  <si>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</si>
  <si>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</si>
  <si>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</si>
  <si>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</si>
  <si>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</si>
  <si>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</si>
  <si>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</si>
  <si>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</si>
  <si>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šikmé:0,1*85</t>
  </si>
  <si>
    <t>sokly:0,1*207</t>
  </si>
  <si>
    <t>771475014R00</t>
  </si>
  <si>
    <t>Obklad soklíků keram.rovných, tmel,výška 10 cm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</si>
  <si>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</si>
  <si>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</si>
  <si>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</si>
  <si>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</si>
  <si>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</si>
  <si>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</si>
  <si>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</si>
  <si>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</si>
  <si>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</si>
  <si>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</si>
  <si>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</si>
  <si>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</si>
  <si>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</si>
  <si>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</si>
  <si>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</si>
  <si>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</si>
  <si>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</si>
  <si>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</si>
  <si>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</si>
  <si>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</si>
  <si>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</si>
  <si>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Montáž podlah keram.,hladké, tmel flex, 60x60 cm, a 30/30 cm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</si>
  <si>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</si>
  <si>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</si>
  <si>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</si>
  <si>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</si>
  <si>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</si>
  <si>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</si>
  <si>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</si>
  <si>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</si>
  <si>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</si>
  <si>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</si>
  <si>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</si>
  <si>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</si>
  <si>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</si>
  <si>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</si>
  <si>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</si>
  <si>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</si>
  <si>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>Dlažba keramická 60x60cm a 30x30cm, protiskluzná, specifikace viz T.Z. a kniha standardů!!!</t>
  </si>
  <si>
    <t xml:space="preserve">  F/03b:99,9</t>
  </si>
  <si>
    <t xml:space="preserve">  F/09:87,33</t>
  </si>
  <si>
    <t xml:space="preserve">  F/16:17,2</t>
  </si>
  <si>
    <t xml:space="preserve">  dlažby schodů:(0,16+0,325)*5*2+(0,179+0,275)*1,8*28</t>
  </si>
  <si>
    <t xml:space="preserve">  sokly šikmé:0,1*20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</si>
  <si>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</si>
  <si>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</si>
  <si>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</si>
  <si>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</si>
  <si>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</si>
  <si>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</si>
  <si>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</si>
  <si>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</si>
  <si>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</si>
  <si>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</si>
  <si>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</si>
  <si>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</si>
  <si>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</si>
  <si>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</si>
  <si>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</si>
  <si>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</si>
  <si>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</si>
  <si>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</si>
  <si>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</si>
  <si>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</si>
  <si>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</si>
  <si>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</si>
  <si>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</si>
  <si>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</si>
  <si>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</si>
  <si>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</si>
  <si>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</si>
  <si>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</si>
  <si>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</si>
  <si>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</si>
  <si>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</si>
  <si>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</si>
  <si>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</si>
  <si>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</si>
  <si>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</si>
  <si>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</si>
  <si>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</si>
  <si>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</si>
  <si>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</si>
  <si>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</si>
  <si>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</si>
  <si>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</si>
  <si>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</si>
  <si>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</si>
  <si>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</si>
  <si>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</si>
  <si>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</si>
  <si>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</si>
  <si>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</si>
  <si>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</si>
  <si>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</si>
  <si>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</si>
  <si>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</si>
  <si>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</si>
  <si>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</si>
  <si>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</si>
  <si>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</si>
  <si>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</si>
  <si>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</si>
  <si>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</si>
  <si>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</si>
  <si>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</si>
  <si>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</si>
  <si>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</si>
  <si>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</si>
  <si>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</si>
  <si>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</si>
  <si>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</si>
  <si>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</si>
  <si>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</si>
  <si>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</si>
  <si>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</si>
  <si>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</si>
  <si>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</si>
  <si>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</si>
  <si>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</si>
  <si>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</si>
  <si>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</si>
  <si>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</si>
  <si>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</si>
  <si>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</si>
  <si>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</si>
  <si>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</si>
  <si>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</si>
  <si>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</si>
  <si>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</si>
  <si>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</si>
  <si>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</si>
  <si>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</si>
  <si>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</si>
  <si>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</si>
  <si>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</si>
  <si>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</si>
  <si>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</si>
  <si>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</si>
  <si>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</si>
  <si>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</si>
  <si>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</si>
  <si>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</si>
  <si>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</si>
  <si>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</si>
  <si>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</si>
  <si>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</si>
  <si>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</si>
  <si>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</si>
  <si>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</si>
  <si>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</si>
  <si>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</si>
  <si>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</si>
  <si>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</si>
  <si>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</si>
  <si>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</si>
  <si>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</si>
  <si>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</si>
  <si>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</si>
  <si>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</si>
  <si>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</si>
  <si>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</si>
  <si>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</si>
  <si>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</si>
  <si>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</si>
  <si>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</si>
  <si>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</si>
  <si>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</si>
  <si>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</si>
  <si>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</si>
  <si>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</si>
  <si>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</si>
  <si>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</si>
  <si>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</si>
  <si>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</si>
  <si>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</si>
  <si>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</si>
  <si>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</si>
  <si>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</si>
  <si>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</si>
  <si>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</si>
  <si>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</si>
  <si>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</si>
  <si>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</si>
  <si>
    <t>365a</t>
  </si>
  <si>
    <t>712351111RT1</t>
  </si>
  <si>
    <t>Povlaková krytina střech do 10°,samolepicím pásem, 1 vrstva - materiál ve specifikaci</t>
  </si>
  <si>
    <t>365b</t>
  </si>
  <si>
    <t>628522699R</t>
  </si>
  <si>
    <t>Pás modif. asfalt samolepící,SBS,vložka ze skelné tkaniny</t>
  </si>
  <si>
    <t>R/01:1426*1,15</t>
  </si>
  <si>
    <t>změny ke dni 11.5.2021</t>
  </si>
  <si>
    <t>sokly rovné:0,1*(1243-108)</t>
  </si>
  <si>
    <t>sokly rovné:1*(1243-108)</t>
  </si>
  <si>
    <t xml:space="preserve">  sokly rovné:0,1*(957-108)</t>
  </si>
  <si>
    <t>2110,98*1,1</t>
  </si>
  <si>
    <r>
      <t xml:space="preserve">  F/12:338,95 </t>
    </r>
    <r>
      <rPr>
        <sz val="8"/>
        <color rgb="FFFF0000"/>
        <rFont val="Arial CE"/>
        <charset val="238"/>
      </rPr>
      <t>- zrušeno, přesun do dílu 772</t>
    </r>
  </si>
  <si>
    <r>
      <t>F/12:338,95</t>
    </r>
    <r>
      <rPr>
        <sz val="8"/>
        <color rgb="FFFF0000"/>
        <rFont val="Arial CE"/>
        <charset val="238"/>
      </rPr>
      <t xml:space="preserve"> - zrušeno, přesun do dílu 772</t>
    </r>
  </si>
  <si>
    <t>Kamenné  dlažby</t>
  </si>
  <si>
    <t>sokly rovné:0,1*108</t>
  </si>
  <si>
    <t>772401123R00</t>
  </si>
  <si>
    <t>Obklad soklů stěn rovných kamenem tl. do 3 cm</t>
  </si>
  <si>
    <t>sokly rovné:1*108</t>
  </si>
  <si>
    <t>772.1</t>
  </si>
  <si>
    <t>Řezání dlaždic kamenných pro soklíky</t>
  </si>
  <si>
    <t>772512111R00</t>
  </si>
  <si>
    <t>Dlažba z kamene hutn.do tl.3 cm,pravoúhlá,do tmele</t>
  </si>
  <si>
    <r>
      <t>P/05-F/12:338,95</t>
    </r>
    <r>
      <rPr>
        <sz val="8"/>
        <color rgb="FFFF0000"/>
        <rFont val="Arial CE"/>
        <charset val="238"/>
      </rPr>
      <t xml:space="preserve"> </t>
    </r>
  </si>
  <si>
    <t>P/05-F/12:</t>
  </si>
  <si>
    <r>
      <t>P/05-F/12338,95</t>
    </r>
    <r>
      <rPr>
        <sz val="8"/>
        <color rgb="FFFF0000"/>
        <rFont val="Arial CE"/>
        <charset val="238"/>
      </rPr>
      <t xml:space="preserve"> </t>
    </r>
  </si>
  <si>
    <t>998772203R00</t>
  </si>
  <si>
    <t>Přesun hmot pro dlažby z kamene, výšky do 24 m</t>
  </si>
  <si>
    <t>772</t>
  </si>
  <si>
    <t>Dlažba z přírodního vápence,protiskluzná,barva béžová, 60x30cm, tl.1cm, specifikace viz T.Z. a kniha standardů!!!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</si>
</sst>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7" fillId="5" borderId="33" xfId="0" quotePrefix="1" applyNumberFormat="1" applyFont="1" applyFill="1" applyBorder="1" applyAlignment="1">
      <alignment horizontal="left" vertical="top" wrapText="1"/>
    </xf>
    <xf numFmtId="4" fontId="16" fillId="5" borderId="33" xfId="0" applyNumberFormat="1" applyFont="1" applyFill="1" applyBorder="1" applyAlignment="1">
      <alignment vertical="top" shrinkToFit="1"/>
    </xf>
    <xf numFmtId="4" fontId="18" fillId="5" borderId="33" xfId="0" applyNumberFormat="1" applyFont="1" applyFill="1" applyBorder="1" applyAlignment="1">
      <alignment vertical="top" wrapText="1" shrinkToFit="1"/>
    </xf>
    <xf numFmtId="0" fontId="18" fillId="5" borderId="33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0" fillId="0" borderId="0" xfId="0" applyFill="1"/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NumberFormat="1" applyFont="1" applyFill="1" applyBorder="1" applyAlignment="1">
      <alignment horizontal="center" vertical="top" wrapText="1" shrinkToFit="1"/>
    </xf>
    <xf numFmtId="49" fontId="0" fillId="5" borderId="0" xfId="0" applyNumberFormat="1" applyFill="1" applyAlignment="1">
      <alignment vertical="top"/>
    </xf>
    <xf numFmtId="0" fontId="0" fillId="2" borderId="10" xfId="0" applyNumberFormat="1" applyFill="1" applyBorder="1" applyAlignment="1">
      <alignment horizontal="left" vertical="top"/>
    </xf>
    <xf numFmtId="49" fontId="7" fillId="5" borderId="26" xfId="0" applyNumberFormat="1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5" borderId="26" xfId="0" applyNumberFormat="1" applyFont="1" applyFill="1" applyBorder="1" applyAlignment="1">
      <alignment vertical="center" wrapText="1"/>
    </xf>
    <xf numFmtId="49" fontId="7" fillId="5" borderId="0" xfId="0" applyNumberFormat="1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view="pageBreakPreview" topLeftCell="B61" zoomScale="75" zoomScaleNormal="100" zoomScaleSheetLayoutView="75" workbookViewId="0">
      <selection activeCell="M16" sqref="M1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24" t="s">
        <v>2341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>
      <c r="A2" s="4"/>
      <c r="B2" s="80" t="s">
        <v>36</v>
      </c>
      <c r="C2" s="81"/>
      <c r="D2" s="240" t="s">
        <v>2326</v>
      </c>
      <c r="E2" s="241"/>
      <c r="F2" s="241"/>
      <c r="G2" s="241"/>
      <c r="H2" s="241"/>
      <c r="I2" s="241"/>
      <c r="J2" s="242"/>
      <c r="O2" s="2"/>
    </row>
    <row r="3" spans="1:15" ht="23.25" customHeight="1">
      <c r="A3" s="4"/>
      <c r="B3" s="82" t="s">
        <v>38</v>
      </c>
      <c r="C3" s="83"/>
      <c r="D3" s="246" t="s">
        <v>2327</v>
      </c>
      <c r="E3" s="247"/>
      <c r="F3" s="247"/>
      <c r="G3" s="247"/>
      <c r="H3" s="247"/>
      <c r="I3" s="247"/>
      <c r="J3" s="248"/>
    </row>
    <row r="4" spans="1:15" ht="23.25" customHeight="1">
      <c r="A4" s="4"/>
      <c r="B4" s="84" t="s">
        <v>39</v>
      </c>
      <c r="C4" s="85"/>
      <c r="D4" s="243" t="s">
        <v>2325</v>
      </c>
      <c r="E4" s="244"/>
      <c r="F4" s="244"/>
      <c r="G4" s="244"/>
      <c r="H4" s="244"/>
      <c r="I4" s="244"/>
      <c r="J4" s="245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2328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2329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2330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50"/>
      <c r="E11" s="250"/>
      <c r="F11" s="250"/>
      <c r="G11" s="250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38"/>
      <c r="E12" s="238"/>
      <c r="F12" s="238"/>
      <c r="G12" s="238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39"/>
      <c r="E13" s="239"/>
      <c r="F13" s="239"/>
      <c r="G13" s="239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49"/>
      <c r="F15" s="249"/>
      <c r="G15" s="236"/>
      <c r="H15" s="236"/>
      <c r="I15" s="236" t="s">
        <v>28</v>
      </c>
      <c r="J15" s="237"/>
    </row>
    <row r="16" spans="1:15" ht="23.25" customHeight="1">
      <c r="A16" s="135" t="s">
        <v>23</v>
      </c>
      <c r="B16" s="136" t="s">
        <v>23</v>
      </c>
      <c r="C16" s="57"/>
      <c r="D16" s="58"/>
      <c r="E16" s="221"/>
      <c r="F16" s="223"/>
      <c r="G16" s="221"/>
      <c r="H16" s="223"/>
      <c r="I16" s="221">
        <f>SUMIF(F47:F81,A16,I47:I81)+SUMIF(F47:F81,"PSU",I47:I81)</f>
        <v>0</v>
      </c>
      <c r="J16" s="222"/>
    </row>
    <row r="17" spans="1:10" ht="23.25" customHeight="1">
      <c r="A17" s="135" t="s">
        <v>24</v>
      </c>
      <c r="B17" s="136" t="s">
        <v>24</v>
      </c>
      <c r="C17" s="57"/>
      <c r="D17" s="58"/>
      <c r="E17" s="221"/>
      <c r="F17" s="223"/>
      <c r="G17" s="221"/>
      <c r="H17" s="223"/>
      <c r="I17" s="221">
        <f>SUMIF(F47:F81,A17,I47:I81)</f>
        <v>0</v>
      </c>
      <c r="J17" s="222"/>
    </row>
    <row r="18" spans="1:10" ht="23.25" customHeight="1">
      <c r="A18" s="135" t="s">
        <v>25</v>
      </c>
      <c r="B18" s="136" t="s">
        <v>25</v>
      </c>
      <c r="C18" s="57"/>
      <c r="D18" s="58"/>
      <c r="E18" s="221"/>
      <c r="F18" s="223"/>
      <c r="G18" s="221"/>
      <c r="H18" s="223"/>
      <c r="I18" s="221">
        <f>SUMIF(F47:F81,A18,I47:I81)</f>
        <v>0</v>
      </c>
      <c r="J18" s="222"/>
    </row>
    <row r="19" spans="1:10" ht="23.25" customHeight="1">
      <c r="A19" s="135" t="s">
        <v>114</v>
      </c>
      <c r="B19" s="136" t="s">
        <v>26</v>
      </c>
      <c r="C19" s="57"/>
      <c r="D19" s="58"/>
      <c r="E19" s="221"/>
      <c r="F19" s="223"/>
      <c r="G19" s="221"/>
      <c r="H19" s="223"/>
      <c r="I19" s="221">
        <f>SUMIF(F47:F81,A19,I47:I81)</f>
        <v>0</v>
      </c>
      <c r="J19" s="222"/>
    </row>
    <row r="20" spans="1:10" ht="23.25" customHeight="1">
      <c r="A20" s="135" t="s">
        <v>115</v>
      </c>
      <c r="B20" s="136" t="s">
        <v>27</v>
      </c>
      <c r="C20" s="57"/>
      <c r="D20" s="58"/>
      <c r="E20" s="221"/>
      <c r="F20" s="223"/>
      <c r="G20" s="221"/>
      <c r="H20" s="223"/>
      <c r="I20" s="221">
        <f>SUMIF(F47:F81,A20,I47:I81)</f>
        <v>0</v>
      </c>
      <c r="J20" s="222"/>
    </row>
    <row r="21" spans="1:10" ht="23.25" customHeight="1">
      <c r="A21" s="4"/>
      <c r="B21" s="73" t="s">
        <v>28</v>
      </c>
      <c r="C21" s="74"/>
      <c r="D21" s="75"/>
      <c r="E21" s="233"/>
      <c r="F21" s="234"/>
      <c r="G21" s="233"/>
      <c r="H21" s="234"/>
      <c r="I21" s="233">
        <f>SUM(I16:J20)</f>
        <v>0</v>
      </c>
      <c r="J21" s="266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31">
        <v>0</v>
      </c>
      <c r="H23" s="232"/>
      <c r="I23" s="232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64">
        <f>ZakladDPHSni*SazbaDPH1/100</f>
        <v>0</v>
      </c>
      <c r="H24" s="265"/>
      <c r="I24" s="265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31">
        <f>I21</f>
        <v>0</v>
      </c>
      <c r="H25" s="232"/>
      <c r="I25" s="232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27">
        <f>ZakladDPHZakl*SazbaDPH2/100</f>
        <v>0</v>
      </c>
      <c r="H26" s="228"/>
      <c r="I26" s="228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29">
        <f>0</f>
        <v>0</v>
      </c>
      <c r="H27" s="229"/>
      <c r="I27" s="229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35" t="e">
        <f>ZakladDPHSniVypocet+ZakladDPHZaklVypocet</f>
        <v>#REF!</v>
      </c>
      <c r="H28" s="235"/>
      <c r="I28" s="235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30">
        <f>ZakladDPHSni+DPHSni+ZakladDPHZakl+DPHZakl+Zaokrouhleni</f>
        <v>0</v>
      </c>
      <c r="H29" s="230"/>
      <c r="I29" s="230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44327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63" t="s">
        <v>2</v>
      </c>
      <c r="E35" s="263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54" t="s">
        <v>40</v>
      </c>
      <c r="D39" s="255"/>
      <c r="E39" s="255"/>
      <c r="F39" s="102" t="e">
        <f>Pol!P3030</f>
        <v>#REF!</v>
      </c>
      <c r="G39" s="103" t="e">
        <f>Pol!Q3030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56" t="s">
        <v>42</v>
      </c>
      <c r="C40" s="257"/>
      <c r="D40" s="257"/>
      <c r="E40" s="258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59" t="s">
        <v>28</v>
      </c>
      <c r="J46" s="259"/>
    </row>
    <row r="47" spans="1:10" ht="25.5" customHeight="1">
      <c r="A47" s="116"/>
      <c r="B47" s="124" t="s">
        <v>46</v>
      </c>
      <c r="C47" s="261" t="s">
        <v>47</v>
      </c>
      <c r="D47" s="262"/>
      <c r="E47" s="262"/>
      <c r="F47" s="126" t="s">
        <v>23</v>
      </c>
      <c r="G47" s="127"/>
      <c r="H47" s="127"/>
      <c r="I47" s="260">
        <f>Pol!G8</f>
        <v>0</v>
      </c>
      <c r="J47" s="260"/>
    </row>
    <row r="48" spans="1:10" ht="25.5" customHeight="1">
      <c r="A48" s="116"/>
      <c r="B48" s="118" t="s">
        <v>48</v>
      </c>
      <c r="C48" s="252" t="s">
        <v>49</v>
      </c>
      <c r="D48" s="253"/>
      <c r="E48" s="253"/>
      <c r="F48" s="128" t="s">
        <v>23</v>
      </c>
      <c r="G48" s="129"/>
      <c r="H48" s="129"/>
      <c r="I48" s="251">
        <f>Pol!G51</f>
        <v>0</v>
      </c>
      <c r="J48" s="251"/>
    </row>
    <row r="49" spans="1:10" ht="25.5" customHeight="1">
      <c r="A49" s="116"/>
      <c r="B49" s="118" t="s">
        <v>50</v>
      </c>
      <c r="C49" s="252" t="s">
        <v>51</v>
      </c>
      <c r="D49" s="253"/>
      <c r="E49" s="253"/>
      <c r="F49" s="128" t="s">
        <v>23</v>
      </c>
      <c r="G49" s="129"/>
      <c r="H49" s="129"/>
      <c r="I49" s="251">
        <f>Pol!G244</f>
        <v>0</v>
      </c>
      <c r="J49" s="251"/>
    </row>
    <row r="50" spans="1:10" ht="25.5" customHeight="1">
      <c r="A50" s="116"/>
      <c r="B50" s="118" t="s">
        <v>52</v>
      </c>
      <c r="C50" s="252" t="s">
        <v>53</v>
      </c>
      <c r="D50" s="253"/>
      <c r="E50" s="253"/>
      <c r="F50" s="128" t="s">
        <v>23</v>
      </c>
      <c r="G50" s="129"/>
      <c r="H50" s="129"/>
      <c r="I50" s="251">
        <f>Pol!G267</f>
        <v>0</v>
      </c>
      <c r="J50" s="251"/>
    </row>
    <row r="51" spans="1:10" ht="25.5" customHeight="1">
      <c r="A51" s="116"/>
      <c r="B51" s="118" t="s">
        <v>54</v>
      </c>
      <c r="C51" s="252" t="s">
        <v>55</v>
      </c>
      <c r="D51" s="253"/>
      <c r="E51" s="253"/>
      <c r="F51" s="128" t="s">
        <v>23</v>
      </c>
      <c r="G51" s="129"/>
      <c r="H51" s="129"/>
      <c r="I51" s="251">
        <f>Pol!G465</f>
        <v>0</v>
      </c>
      <c r="J51" s="251"/>
    </row>
    <row r="52" spans="1:10" ht="25.5" customHeight="1">
      <c r="A52" s="116"/>
      <c r="B52" s="118" t="s">
        <v>56</v>
      </c>
      <c r="C52" s="252" t="s">
        <v>57</v>
      </c>
      <c r="D52" s="253"/>
      <c r="E52" s="253"/>
      <c r="F52" s="128" t="s">
        <v>23</v>
      </c>
      <c r="G52" s="129"/>
      <c r="H52" s="129"/>
      <c r="I52" s="251">
        <f>Pol!G552</f>
        <v>0</v>
      </c>
      <c r="J52" s="251"/>
    </row>
    <row r="53" spans="1:10" ht="25.5" customHeight="1">
      <c r="A53" s="116"/>
      <c r="B53" s="118" t="s">
        <v>58</v>
      </c>
      <c r="C53" s="252" t="s">
        <v>59</v>
      </c>
      <c r="D53" s="253"/>
      <c r="E53" s="253"/>
      <c r="F53" s="128" t="s">
        <v>23</v>
      </c>
      <c r="G53" s="129"/>
      <c r="H53" s="129"/>
      <c r="I53" s="251">
        <f>Pol!G657</f>
        <v>0</v>
      </c>
      <c r="J53" s="251"/>
    </row>
    <row r="54" spans="1:10" ht="25.5" customHeight="1">
      <c r="A54" s="116"/>
      <c r="B54" s="118" t="s">
        <v>60</v>
      </c>
      <c r="C54" s="252" t="s">
        <v>61</v>
      </c>
      <c r="D54" s="253"/>
      <c r="E54" s="253"/>
      <c r="F54" s="128" t="s">
        <v>23</v>
      </c>
      <c r="G54" s="129"/>
      <c r="H54" s="129"/>
      <c r="I54" s="251">
        <f>Pol!G732</f>
        <v>0</v>
      </c>
      <c r="J54" s="251"/>
    </row>
    <row r="55" spans="1:10" ht="25.5" customHeight="1">
      <c r="A55" s="116"/>
      <c r="B55" s="118" t="s">
        <v>62</v>
      </c>
      <c r="C55" s="252" t="s">
        <v>63</v>
      </c>
      <c r="D55" s="253"/>
      <c r="E55" s="253"/>
      <c r="F55" s="128" t="s">
        <v>23</v>
      </c>
      <c r="G55" s="129"/>
      <c r="H55" s="129"/>
      <c r="I55" s="251">
        <f>Pol!G780</f>
        <v>0</v>
      </c>
      <c r="J55" s="251"/>
    </row>
    <row r="56" spans="1:10" ht="25.5" customHeight="1">
      <c r="A56" s="116"/>
      <c r="B56" s="118" t="s">
        <v>64</v>
      </c>
      <c r="C56" s="252" t="s">
        <v>65</v>
      </c>
      <c r="D56" s="253"/>
      <c r="E56" s="253"/>
      <c r="F56" s="128" t="s">
        <v>23</v>
      </c>
      <c r="G56" s="129"/>
      <c r="H56" s="129"/>
      <c r="I56" s="251">
        <f>Pol!G908</f>
        <v>0</v>
      </c>
      <c r="J56" s="251"/>
    </row>
    <row r="57" spans="1:10" ht="25.5" customHeight="1">
      <c r="A57" s="116"/>
      <c r="B57" s="118" t="s">
        <v>66</v>
      </c>
      <c r="C57" s="252" t="s">
        <v>67</v>
      </c>
      <c r="D57" s="253"/>
      <c r="E57" s="253"/>
      <c r="F57" s="128" t="s">
        <v>23</v>
      </c>
      <c r="G57" s="129"/>
      <c r="H57" s="129"/>
      <c r="I57" s="251">
        <f>Pol!G1018</f>
        <v>0</v>
      </c>
      <c r="J57" s="251"/>
    </row>
    <row r="58" spans="1:10" ht="25.5" customHeight="1">
      <c r="A58" s="116"/>
      <c r="B58" s="118" t="s">
        <v>68</v>
      </c>
      <c r="C58" s="252" t="s">
        <v>69</v>
      </c>
      <c r="D58" s="253"/>
      <c r="E58" s="253"/>
      <c r="F58" s="128" t="s">
        <v>23</v>
      </c>
      <c r="G58" s="129"/>
      <c r="H58" s="129"/>
      <c r="I58" s="251">
        <f>Pol!G1172</f>
        <v>0</v>
      </c>
      <c r="J58" s="251"/>
    </row>
    <row r="59" spans="1:10" ht="25.5" customHeight="1">
      <c r="A59" s="116"/>
      <c r="B59" s="118" t="s">
        <v>70</v>
      </c>
      <c r="C59" s="252" t="s">
        <v>71</v>
      </c>
      <c r="D59" s="253"/>
      <c r="E59" s="253"/>
      <c r="F59" s="128" t="s">
        <v>23</v>
      </c>
      <c r="G59" s="129"/>
      <c r="H59" s="129"/>
      <c r="I59" s="251">
        <f>Pol!G1182</f>
        <v>0</v>
      </c>
      <c r="J59" s="251"/>
    </row>
    <row r="60" spans="1:10" ht="25.5" customHeight="1">
      <c r="A60" s="116"/>
      <c r="B60" s="118" t="s">
        <v>72</v>
      </c>
      <c r="C60" s="252" t="s">
        <v>73</v>
      </c>
      <c r="D60" s="253"/>
      <c r="E60" s="253"/>
      <c r="F60" s="128" t="s">
        <v>23</v>
      </c>
      <c r="G60" s="129"/>
      <c r="H60" s="129"/>
      <c r="I60" s="251">
        <f>Pol!G1185</f>
        <v>0</v>
      </c>
      <c r="J60" s="251"/>
    </row>
    <row r="61" spans="1:10" ht="25.5" customHeight="1">
      <c r="A61" s="116"/>
      <c r="B61" s="118" t="s">
        <v>74</v>
      </c>
      <c r="C61" s="252" t="s">
        <v>75</v>
      </c>
      <c r="D61" s="253"/>
      <c r="E61" s="253"/>
      <c r="F61" s="128" t="s">
        <v>23</v>
      </c>
      <c r="G61" s="129"/>
      <c r="H61" s="129"/>
      <c r="I61" s="251">
        <f>Pol!G1192</f>
        <v>0</v>
      </c>
      <c r="J61" s="251"/>
    </row>
    <row r="62" spans="1:10" ht="25.5" customHeight="1">
      <c r="A62" s="116"/>
      <c r="B62" s="118" t="s">
        <v>76</v>
      </c>
      <c r="C62" s="252" t="s">
        <v>77</v>
      </c>
      <c r="D62" s="253"/>
      <c r="E62" s="253"/>
      <c r="F62" s="128" t="s">
        <v>23</v>
      </c>
      <c r="G62" s="129"/>
      <c r="H62" s="129"/>
      <c r="I62" s="251">
        <f>Pol!G1241</f>
        <v>0</v>
      </c>
      <c r="J62" s="251"/>
    </row>
    <row r="63" spans="1:10" ht="25.5" customHeight="1">
      <c r="A63" s="116"/>
      <c r="B63" s="118" t="s">
        <v>78</v>
      </c>
      <c r="C63" s="252" t="s">
        <v>79</v>
      </c>
      <c r="D63" s="253"/>
      <c r="E63" s="253"/>
      <c r="F63" s="128" t="s">
        <v>23</v>
      </c>
      <c r="G63" s="129"/>
      <c r="H63" s="129"/>
      <c r="I63" s="251">
        <f>Pol!G1274</f>
        <v>0</v>
      </c>
      <c r="J63" s="251"/>
    </row>
    <row r="64" spans="1:10" ht="25.5" customHeight="1">
      <c r="A64" s="116"/>
      <c r="B64" s="118" t="s">
        <v>80</v>
      </c>
      <c r="C64" s="252" t="s">
        <v>81</v>
      </c>
      <c r="D64" s="253"/>
      <c r="E64" s="253"/>
      <c r="F64" s="128" t="s">
        <v>23</v>
      </c>
      <c r="G64" s="129"/>
      <c r="H64" s="129"/>
      <c r="I64" s="251">
        <f>Pol!G1634</f>
        <v>0</v>
      </c>
      <c r="J64" s="251"/>
    </row>
    <row r="65" spans="1:10" ht="25.5" customHeight="1">
      <c r="A65" s="116"/>
      <c r="B65" s="118" t="s">
        <v>82</v>
      </c>
      <c r="C65" s="252" t="s">
        <v>83</v>
      </c>
      <c r="D65" s="253"/>
      <c r="E65" s="253"/>
      <c r="F65" s="128" t="s">
        <v>24</v>
      </c>
      <c r="G65" s="129"/>
      <c r="H65" s="129"/>
      <c r="I65" s="251">
        <f>Pol!G1637</f>
        <v>0</v>
      </c>
      <c r="J65" s="251"/>
    </row>
    <row r="66" spans="1:10" ht="25.5" customHeight="1">
      <c r="A66" s="116"/>
      <c r="B66" s="118" t="s">
        <v>84</v>
      </c>
      <c r="C66" s="252" t="s">
        <v>85</v>
      </c>
      <c r="D66" s="253"/>
      <c r="E66" s="253"/>
      <c r="F66" s="128" t="s">
        <v>24</v>
      </c>
      <c r="G66" s="129"/>
      <c r="H66" s="129"/>
      <c r="I66" s="251">
        <f>Pol!G1872</f>
        <v>0</v>
      </c>
      <c r="J66" s="251"/>
    </row>
    <row r="67" spans="1:10" ht="25.5" customHeight="1">
      <c r="A67" s="116"/>
      <c r="B67" s="118" t="s">
        <v>86</v>
      </c>
      <c r="C67" s="252" t="s">
        <v>87</v>
      </c>
      <c r="D67" s="253"/>
      <c r="E67" s="253"/>
      <c r="F67" s="128" t="s">
        <v>24</v>
      </c>
      <c r="G67" s="129"/>
      <c r="H67" s="129"/>
      <c r="I67" s="251">
        <f>Pol!G2072</f>
        <v>0</v>
      </c>
      <c r="J67" s="251"/>
    </row>
    <row r="68" spans="1:10" ht="25.5" customHeight="1">
      <c r="A68" s="116"/>
      <c r="B68" s="118" t="s">
        <v>88</v>
      </c>
      <c r="C68" s="252" t="s">
        <v>89</v>
      </c>
      <c r="D68" s="253"/>
      <c r="E68" s="253"/>
      <c r="F68" s="128" t="s">
        <v>24</v>
      </c>
      <c r="G68" s="129"/>
      <c r="H68" s="129"/>
      <c r="I68" s="251">
        <f>Pol!G2304</f>
        <v>0</v>
      </c>
      <c r="J68" s="251"/>
    </row>
    <row r="69" spans="1:10" ht="25.5" customHeight="1">
      <c r="A69" s="116"/>
      <c r="B69" s="118" t="s">
        <v>90</v>
      </c>
      <c r="C69" s="252" t="s">
        <v>91</v>
      </c>
      <c r="D69" s="253"/>
      <c r="E69" s="253"/>
      <c r="F69" s="128" t="s">
        <v>24</v>
      </c>
      <c r="G69" s="129"/>
      <c r="H69" s="129"/>
      <c r="I69" s="251">
        <f>Pol!G2325</f>
        <v>0</v>
      </c>
      <c r="J69" s="251"/>
    </row>
    <row r="70" spans="1:10" ht="25.5" customHeight="1">
      <c r="A70" s="116"/>
      <c r="B70" s="118" t="s">
        <v>92</v>
      </c>
      <c r="C70" s="252" t="s">
        <v>93</v>
      </c>
      <c r="D70" s="253"/>
      <c r="E70" s="253"/>
      <c r="F70" s="128" t="s">
        <v>24</v>
      </c>
      <c r="G70" s="129"/>
      <c r="H70" s="129"/>
      <c r="I70" s="251">
        <f>Pol!G2340</f>
        <v>0</v>
      </c>
      <c r="J70" s="251"/>
    </row>
    <row r="71" spans="1:10" ht="25.5" customHeight="1">
      <c r="A71" s="116"/>
      <c r="B71" s="118" t="s">
        <v>94</v>
      </c>
      <c r="C71" s="252" t="s">
        <v>95</v>
      </c>
      <c r="D71" s="253"/>
      <c r="E71" s="253"/>
      <c r="F71" s="128" t="s">
        <v>24</v>
      </c>
      <c r="G71" s="129"/>
      <c r="H71" s="129"/>
      <c r="I71" s="251">
        <f>Pol!G2360</f>
        <v>0</v>
      </c>
      <c r="J71" s="251"/>
    </row>
    <row r="72" spans="1:10" ht="25.5" customHeight="1">
      <c r="A72" s="116"/>
      <c r="B72" s="118" t="s">
        <v>96</v>
      </c>
      <c r="C72" s="252" t="s">
        <v>97</v>
      </c>
      <c r="D72" s="253"/>
      <c r="E72" s="253"/>
      <c r="F72" s="128" t="s">
        <v>24</v>
      </c>
      <c r="G72" s="129"/>
      <c r="H72" s="129"/>
      <c r="I72" s="251">
        <f>Pol!G2449</f>
        <v>0</v>
      </c>
      <c r="J72" s="251"/>
    </row>
    <row r="73" spans="1:10" ht="25.5" customHeight="1">
      <c r="A73" s="116"/>
      <c r="B73" s="118" t="s">
        <v>98</v>
      </c>
      <c r="C73" s="252" t="s">
        <v>99</v>
      </c>
      <c r="D73" s="253"/>
      <c r="E73" s="253"/>
      <c r="F73" s="128" t="s">
        <v>24</v>
      </c>
      <c r="G73" s="129"/>
      <c r="H73" s="129"/>
      <c r="I73" s="251">
        <f>Pol!G2572</f>
        <v>0</v>
      </c>
      <c r="J73" s="251"/>
    </row>
    <row r="74" spans="1:10" ht="25.5" customHeight="1">
      <c r="A74" s="116"/>
      <c r="B74" s="218" t="s">
        <v>2370</v>
      </c>
      <c r="C74" s="267" t="s">
        <v>2356</v>
      </c>
      <c r="D74" s="268"/>
      <c r="E74" s="268"/>
      <c r="F74" s="219" t="s">
        <v>24</v>
      </c>
      <c r="G74" s="220"/>
      <c r="H74" s="220"/>
      <c r="I74" s="269">
        <f>Pol!G2738</f>
        <v>0</v>
      </c>
      <c r="J74" s="269"/>
    </row>
    <row r="75" spans="1:10" ht="25.5" customHeight="1">
      <c r="A75" s="116"/>
      <c r="B75" s="118" t="s">
        <v>100</v>
      </c>
      <c r="C75" s="252" t="s">
        <v>101</v>
      </c>
      <c r="D75" s="253"/>
      <c r="E75" s="253"/>
      <c r="F75" s="128" t="s">
        <v>24</v>
      </c>
      <c r="G75" s="129"/>
      <c r="H75" s="129"/>
      <c r="I75" s="251">
        <f>Pol!G2767</f>
        <v>0</v>
      </c>
      <c r="J75" s="251"/>
    </row>
    <row r="76" spans="1:10" ht="25.5" customHeight="1">
      <c r="A76" s="116"/>
      <c r="B76" s="118" t="s">
        <v>102</v>
      </c>
      <c r="C76" s="252" t="s">
        <v>103</v>
      </c>
      <c r="D76" s="253"/>
      <c r="E76" s="253"/>
      <c r="F76" s="128" t="s">
        <v>24</v>
      </c>
      <c r="G76" s="129"/>
      <c r="H76" s="129"/>
      <c r="I76" s="251">
        <f>Pol!G2771</f>
        <v>0</v>
      </c>
      <c r="J76" s="251"/>
    </row>
    <row r="77" spans="1:10" ht="25.5" customHeight="1">
      <c r="A77" s="116"/>
      <c r="B77" s="118" t="s">
        <v>104</v>
      </c>
      <c r="C77" s="252" t="s">
        <v>105</v>
      </c>
      <c r="D77" s="253"/>
      <c r="E77" s="253"/>
      <c r="F77" s="128" t="s">
        <v>24</v>
      </c>
      <c r="G77" s="129"/>
      <c r="H77" s="129"/>
      <c r="I77" s="251">
        <f>Pol!G2783</f>
        <v>0</v>
      </c>
      <c r="J77" s="251"/>
    </row>
    <row r="78" spans="1:10" ht="25.5" customHeight="1">
      <c r="A78" s="116"/>
      <c r="B78" s="118" t="s">
        <v>106</v>
      </c>
      <c r="C78" s="252" t="s">
        <v>107</v>
      </c>
      <c r="D78" s="253"/>
      <c r="E78" s="253"/>
      <c r="F78" s="128" t="s">
        <v>24</v>
      </c>
      <c r="G78" s="129"/>
      <c r="H78" s="129"/>
      <c r="I78" s="251">
        <f>Pol!G2819</f>
        <v>0</v>
      </c>
      <c r="J78" s="251"/>
    </row>
    <row r="79" spans="1:10" ht="25.5" customHeight="1">
      <c r="A79" s="116"/>
      <c r="B79" s="118" t="s">
        <v>108</v>
      </c>
      <c r="C79" s="252" t="s">
        <v>109</v>
      </c>
      <c r="D79" s="253"/>
      <c r="E79" s="253"/>
      <c r="F79" s="128" t="s">
        <v>24</v>
      </c>
      <c r="G79" s="129"/>
      <c r="H79" s="129"/>
      <c r="I79" s="251">
        <f>Pol!G2870</f>
        <v>0</v>
      </c>
      <c r="J79" s="251"/>
    </row>
    <row r="80" spans="1:10" ht="25.5" customHeight="1">
      <c r="A80" s="116"/>
      <c r="B80" s="118" t="s">
        <v>110</v>
      </c>
      <c r="C80" s="252" t="s">
        <v>111</v>
      </c>
      <c r="D80" s="253"/>
      <c r="E80" s="253"/>
      <c r="F80" s="128" t="s">
        <v>25</v>
      </c>
      <c r="G80" s="129"/>
      <c r="H80" s="129"/>
      <c r="I80" s="251">
        <f>Pol!G2891</f>
        <v>0</v>
      </c>
      <c r="J80" s="251"/>
    </row>
    <row r="81" spans="1:10" ht="25.5" customHeight="1">
      <c r="A81" s="116"/>
      <c r="B81" s="125" t="s">
        <v>112</v>
      </c>
      <c r="C81" s="271" t="s">
        <v>113</v>
      </c>
      <c r="D81" s="272"/>
      <c r="E81" s="272"/>
      <c r="F81" s="130" t="s">
        <v>25</v>
      </c>
      <c r="G81" s="131"/>
      <c r="H81" s="131"/>
      <c r="I81" s="270">
        <f>Pol!G2923</f>
        <v>0</v>
      </c>
      <c r="J81" s="270"/>
    </row>
    <row r="82" spans="1:10" ht="25.5" customHeight="1">
      <c r="A82" s="117"/>
      <c r="B82" s="121" t="s">
        <v>1</v>
      </c>
      <c r="C82" s="121"/>
      <c r="D82" s="122"/>
      <c r="E82" s="122"/>
      <c r="F82" s="132"/>
      <c r="G82" s="133"/>
      <c r="H82" s="133"/>
      <c r="I82" s="273">
        <f>SUM(I47:I81)</f>
        <v>0</v>
      </c>
      <c r="J82" s="273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  <row r="85" spans="1:10">
      <c r="F85" s="134"/>
      <c r="G85" s="90"/>
      <c r="H85" s="134"/>
      <c r="I85" s="90"/>
      <c r="J85" s="90"/>
    </row>
  </sheetData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0">
    <mergeCell ref="I80:J80"/>
    <mergeCell ref="C80:E80"/>
    <mergeCell ref="I81:J81"/>
    <mergeCell ref="C81:E81"/>
    <mergeCell ref="I82:J82"/>
    <mergeCell ref="I77:J77"/>
    <mergeCell ref="C77:E77"/>
    <mergeCell ref="I78:J78"/>
    <mergeCell ref="C78:E78"/>
    <mergeCell ref="I79:J79"/>
    <mergeCell ref="C79:E79"/>
    <mergeCell ref="I73:J73"/>
    <mergeCell ref="C73:E73"/>
    <mergeCell ref="I75:J75"/>
    <mergeCell ref="C75:E75"/>
    <mergeCell ref="I76:J76"/>
    <mergeCell ref="C76:E76"/>
    <mergeCell ref="I70:J70"/>
    <mergeCell ref="C70:E70"/>
    <mergeCell ref="I71:J71"/>
    <mergeCell ref="C71:E71"/>
    <mergeCell ref="I72:J72"/>
    <mergeCell ref="C72:E72"/>
    <mergeCell ref="C74:E74"/>
    <mergeCell ref="I74:J74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74" t="s">
        <v>6</v>
      </c>
      <c r="B1" s="274"/>
      <c r="C1" s="275"/>
      <c r="D1" s="274"/>
      <c r="E1" s="274"/>
      <c r="F1" s="274"/>
      <c r="G1" s="274"/>
    </row>
    <row r="2" spans="1:7" ht="24.95" customHeight="1">
      <c r="A2" s="78" t="s">
        <v>37</v>
      </c>
      <c r="B2" s="77"/>
      <c r="C2" s="276"/>
      <c r="D2" s="276"/>
      <c r="E2" s="276"/>
      <c r="F2" s="276"/>
      <c r="G2" s="277"/>
    </row>
    <row r="3" spans="1:7" ht="24.95" hidden="1" customHeight="1">
      <c r="A3" s="78" t="s">
        <v>7</v>
      </c>
      <c r="B3" s="77"/>
      <c r="C3" s="276"/>
      <c r="D3" s="276"/>
      <c r="E3" s="276"/>
      <c r="F3" s="276"/>
      <c r="G3" s="277"/>
    </row>
    <row r="4" spans="1:7" ht="24.95" hidden="1" customHeight="1">
      <c r="A4" s="78" t="s">
        <v>8</v>
      </c>
      <c r="B4" s="77"/>
      <c r="C4" s="276"/>
      <c r="D4" s="276"/>
      <c r="E4" s="276"/>
      <c r="F4" s="276"/>
      <c r="G4" s="27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032"/>
  <sheetViews>
    <sheetView showZeros="0" tabSelected="1" view="pageBreakPreview" topLeftCell="A2730" zoomScale="60" zoomScaleNormal="100" workbookViewId="0">
      <selection activeCell="N20" sqref="N20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278" t="s">
        <v>2341</v>
      </c>
      <c r="B1" s="278"/>
      <c r="C1" s="278"/>
      <c r="D1" s="278"/>
      <c r="E1" s="278"/>
      <c r="F1" s="278"/>
      <c r="G1" s="278"/>
      <c r="R1" t="s">
        <v>117</v>
      </c>
    </row>
    <row r="2" spans="1:47" ht="24.95" customHeight="1">
      <c r="A2" s="188" t="s">
        <v>116</v>
      </c>
      <c r="B2" s="189"/>
      <c r="C2" s="282" t="s">
        <v>2326</v>
      </c>
      <c r="D2" s="283"/>
      <c r="E2" s="283"/>
      <c r="F2" s="283"/>
      <c r="G2" s="284"/>
      <c r="R2" t="s">
        <v>118</v>
      </c>
    </row>
    <row r="3" spans="1:47" ht="24.95" customHeight="1">
      <c r="A3" s="190" t="s">
        <v>7</v>
      </c>
      <c r="B3" s="191"/>
      <c r="C3" s="279" t="s">
        <v>2327</v>
      </c>
      <c r="D3" s="280"/>
      <c r="E3" s="280"/>
      <c r="F3" s="280"/>
      <c r="G3" s="281"/>
      <c r="R3" t="s">
        <v>119</v>
      </c>
    </row>
    <row r="4" spans="1:47" ht="24.95" customHeight="1">
      <c r="A4" s="190" t="s">
        <v>8</v>
      </c>
      <c r="B4" s="191"/>
      <c r="C4" s="282" t="s">
        <v>2325</v>
      </c>
      <c r="D4" s="283"/>
      <c r="E4" s="283"/>
      <c r="F4" s="283"/>
      <c r="G4" s="284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2333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2333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2333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2333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2333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2333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2333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2333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2333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2333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2334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2333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2333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2333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2334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2334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SUMIF(R52:R243,"&lt;&gt;NOR",G52:G243)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145">
        <v>2664.7200000000003</v>
      </c>
      <c r="F52" s="199"/>
      <c r="G52" s="145">
        <f>ROUND(E52*F52,2)</f>
        <v>0</v>
      </c>
      <c r="H52" s="169" t="s">
        <v>2333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>
        <v>18</v>
      </c>
      <c r="B68" s="143" t="s">
        <v>207</v>
      </c>
      <c r="C68" s="158" t="s">
        <v>208</v>
      </c>
      <c r="D68" s="182" t="s">
        <v>134</v>
      </c>
      <c r="E68" s="145">
        <v>71.564000000000007</v>
      </c>
      <c r="F68" s="199"/>
      <c r="G68" s="145">
        <f>ROUND(E68*F68,2)</f>
        <v>0</v>
      </c>
      <c r="H68" s="169" t="s">
        <v>2333</v>
      </c>
      <c r="I68" s="140"/>
      <c r="J68" s="140"/>
      <c r="K68" s="140"/>
      <c r="L68" s="140"/>
      <c r="M68" s="140"/>
      <c r="N68" s="140"/>
      <c r="O68" s="140"/>
      <c r="P68" s="140"/>
      <c r="Q68" s="140"/>
      <c r="R68" s="140" t="s">
        <v>135</v>
      </c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/>
      <c r="B69" s="143"/>
      <c r="C69" s="159" t="s">
        <v>203</v>
      </c>
      <c r="D69" s="183"/>
      <c r="E69" s="174"/>
      <c r="F69" s="199"/>
      <c r="G69" s="145"/>
      <c r="H69" s="169">
        <v>0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137</v>
      </c>
      <c r="S69" s="140">
        <v>0</v>
      </c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61" t="s">
        <v>209</v>
      </c>
      <c r="D70" s="185"/>
      <c r="E70" s="175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2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2" t="s">
        <v>210</v>
      </c>
      <c r="D71" s="185"/>
      <c r="E71" s="175">
        <v>634.5</v>
      </c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211</v>
      </c>
      <c r="D72" s="185"/>
      <c r="E72" s="175">
        <v>220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212</v>
      </c>
      <c r="D73" s="185"/>
      <c r="E73" s="175">
        <v>525.6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213</v>
      </c>
      <c r="D74" s="185"/>
      <c r="E74" s="175">
        <v>51.18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1" t="s">
        <v>214</v>
      </c>
      <c r="D75" s="185"/>
      <c r="E75" s="175"/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0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59" t="s">
        <v>215</v>
      </c>
      <c r="D76" s="183"/>
      <c r="E76" s="174">
        <v>71.563999999999993</v>
      </c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>
        <v>19</v>
      </c>
      <c r="B77" s="143" t="s">
        <v>216</v>
      </c>
      <c r="C77" s="158" t="s">
        <v>217</v>
      </c>
      <c r="D77" s="182" t="s">
        <v>134</v>
      </c>
      <c r="E77" s="145">
        <v>10.236000000000001</v>
      </c>
      <c r="F77" s="199"/>
      <c r="G77" s="145">
        <f>ROUND(E77*F77,2)</f>
        <v>0</v>
      </c>
      <c r="H77" s="169" t="s">
        <v>2333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135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/>
      <c r="B78" s="143"/>
      <c r="C78" s="159" t="s">
        <v>203</v>
      </c>
      <c r="D78" s="183"/>
      <c r="E78" s="174"/>
      <c r="F78" s="199"/>
      <c r="G78" s="145"/>
      <c r="H78" s="169">
        <v>0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137</v>
      </c>
      <c r="S78" s="140">
        <v>0</v>
      </c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218</v>
      </c>
      <c r="D79" s="183"/>
      <c r="E79" s="174">
        <v>10.236000000000001</v>
      </c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>
        <v>20</v>
      </c>
      <c r="B80" s="143" t="s">
        <v>219</v>
      </c>
      <c r="C80" s="158" t="s">
        <v>220</v>
      </c>
      <c r="D80" s="182" t="s">
        <v>134</v>
      </c>
      <c r="E80" s="145">
        <v>84.221999999999994</v>
      </c>
      <c r="F80" s="199"/>
      <c r="G80" s="145">
        <f>ROUND(E80*F80,2)</f>
        <v>0</v>
      </c>
      <c r="H80" s="169" t="s">
        <v>2333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135</v>
      </c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/>
      <c r="B81" s="143"/>
      <c r="C81" s="159" t="s">
        <v>221</v>
      </c>
      <c r="D81" s="183"/>
      <c r="E81" s="174">
        <v>0.61</v>
      </c>
      <c r="F81" s="199"/>
      <c r="G81" s="145"/>
      <c r="H81" s="169">
        <v>0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137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222</v>
      </c>
      <c r="D82" s="183"/>
      <c r="E82" s="174">
        <v>6.41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223</v>
      </c>
      <c r="D83" s="183"/>
      <c r="E83" s="174">
        <v>22.4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224</v>
      </c>
      <c r="D84" s="183"/>
      <c r="E84" s="174">
        <v>25.56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225</v>
      </c>
      <c r="D85" s="183"/>
      <c r="E85" s="174">
        <v>0.78400000000000003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226</v>
      </c>
      <c r="D86" s="183"/>
      <c r="E86" s="174">
        <v>1.65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227</v>
      </c>
      <c r="D87" s="183"/>
      <c r="E87" s="174">
        <v>0.998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228</v>
      </c>
      <c r="D88" s="183"/>
      <c r="E88" s="174">
        <v>14.04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229</v>
      </c>
      <c r="D89" s="183"/>
      <c r="E89" s="174">
        <v>11.77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>
        <v>21</v>
      </c>
      <c r="B90" s="143" t="s">
        <v>230</v>
      </c>
      <c r="C90" s="158" t="s">
        <v>231</v>
      </c>
      <c r="D90" s="182" t="s">
        <v>134</v>
      </c>
      <c r="E90" s="145">
        <v>61.405000000000001</v>
      </c>
      <c r="F90" s="199"/>
      <c r="G90" s="145">
        <f>ROUND(E90*F90,2)</f>
        <v>0</v>
      </c>
      <c r="H90" s="169" t="s">
        <v>2333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135</v>
      </c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/>
      <c r="B91" s="143"/>
      <c r="C91" s="159" t="s">
        <v>232</v>
      </c>
      <c r="D91" s="183"/>
      <c r="E91" s="174">
        <v>1.47</v>
      </c>
      <c r="F91" s="199"/>
      <c r="G91" s="145"/>
      <c r="H91" s="169">
        <v>0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137</v>
      </c>
      <c r="S91" s="140">
        <v>0</v>
      </c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233</v>
      </c>
      <c r="D92" s="183"/>
      <c r="E92" s="174">
        <v>4.125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234</v>
      </c>
      <c r="D93" s="183"/>
      <c r="E93" s="174">
        <v>55.81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ht="22.5" outlineLevel="1">
      <c r="A94" s="141">
        <v>22</v>
      </c>
      <c r="B94" s="143" t="s">
        <v>235</v>
      </c>
      <c r="C94" s="158" t="s">
        <v>236</v>
      </c>
      <c r="D94" s="182" t="s">
        <v>134</v>
      </c>
      <c r="E94" s="145">
        <v>4.0475000000000003</v>
      </c>
      <c r="F94" s="199"/>
      <c r="G94" s="145">
        <f>ROUND(E94*F94,2)</f>
        <v>0</v>
      </c>
      <c r="H94" s="169" t="s">
        <v>2334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135</v>
      </c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outlineLevel="1">
      <c r="A95" s="141"/>
      <c r="B95" s="143"/>
      <c r="C95" s="159" t="s">
        <v>237</v>
      </c>
      <c r="D95" s="183"/>
      <c r="E95" s="174">
        <v>1.5449999999999999</v>
      </c>
      <c r="F95" s="199"/>
      <c r="G95" s="145"/>
      <c r="H95" s="169">
        <v>0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137</v>
      </c>
      <c r="S95" s="140">
        <v>0</v>
      </c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238</v>
      </c>
      <c r="D96" s="183"/>
      <c r="E96" s="174">
        <v>2.5024999999999999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ht="22.5" outlineLevel="1">
      <c r="A97" s="141">
        <v>23</v>
      </c>
      <c r="B97" s="143" t="s">
        <v>239</v>
      </c>
      <c r="C97" s="158" t="s">
        <v>240</v>
      </c>
      <c r="D97" s="182" t="s">
        <v>134</v>
      </c>
      <c r="E97" s="145">
        <v>19.010000000000002</v>
      </c>
      <c r="F97" s="199"/>
      <c r="G97" s="145">
        <f>ROUND(E97*F97,2)</f>
        <v>0</v>
      </c>
      <c r="H97" s="169" t="s">
        <v>2334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135</v>
      </c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outlineLevel="1">
      <c r="A98" s="141"/>
      <c r="B98" s="143"/>
      <c r="C98" s="159" t="s">
        <v>241</v>
      </c>
      <c r="D98" s="183"/>
      <c r="E98" s="174">
        <v>19.010000000000002</v>
      </c>
      <c r="F98" s="199"/>
      <c r="G98" s="145"/>
      <c r="H98" s="169">
        <v>0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137</v>
      </c>
      <c r="S98" s="140">
        <v>0</v>
      </c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ht="22.5" outlineLevel="1">
      <c r="A99" s="141">
        <v>24</v>
      </c>
      <c r="B99" s="143" t="s">
        <v>242</v>
      </c>
      <c r="C99" s="158" t="s">
        <v>243</v>
      </c>
      <c r="D99" s="182" t="s">
        <v>134</v>
      </c>
      <c r="E99" s="145">
        <v>147.60427000000001</v>
      </c>
      <c r="F99" s="199"/>
      <c r="G99" s="145">
        <f>ROUND(E99*F99,2)</f>
        <v>0</v>
      </c>
      <c r="H99" s="169" t="s">
        <v>2334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135</v>
      </c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outlineLevel="1">
      <c r="A100" s="141"/>
      <c r="B100" s="143"/>
      <c r="C100" s="159" t="s">
        <v>244</v>
      </c>
      <c r="D100" s="183"/>
      <c r="E100" s="174">
        <v>67.23</v>
      </c>
      <c r="F100" s="199"/>
      <c r="G100" s="145"/>
      <c r="H100" s="169">
        <v>0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137</v>
      </c>
      <c r="S100" s="140">
        <v>0</v>
      </c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245</v>
      </c>
      <c r="D101" s="183"/>
      <c r="E101" s="174">
        <v>1.702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246</v>
      </c>
      <c r="D102" s="183"/>
      <c r="E102" s="174">
        <v>76.680000000000007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247</v>
      </c>
      <c r="D103" s="183"/>
      <c r="E103" s="174">
        <v>1.41777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248</v>
      </c>
      <c r="D104" s="183"/>
      <c r="E104" s="174">
        <v>0.57450000000000001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ht="22.5" outlineLevel="1">
      <c r="A105" s="141">
        <v>25</v>
      </c>
      <c r="B105" s="143" t="s">
        <v>249</v>
      </c>
      <c r="C105" s="158" t="s">
        <v>250</v>
      </c>
      <c r="D105" s="182" t="s">
        <v>134</v>
      </c>
      <c r="E105" s="145">
        <v>880.09424000000001</v>
      </c>
      <c r="F105" s="199"/>
      <c r="G105" s="145">
        <f>ROUND(E105*F105,2)</f>
        <v>0</v>
      </c>
      <c r="H105" s="169" t="s">
        <v>2334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135</v>
      </c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outlineLevel="1">
      <c r="A106" s="141"/>
      <c r="B106" s="143"/>
      <c r="C106" s="159" t="s">
        <v>251</v>
      </c>
      <c r="D106" s="183"/>
      <c r="E106" s="174">
        <v>478.2</v>
      </c>
      <c r="F106" s="199"/>
      <c r="G106" s="145"/>
      <c r="H106" s="169">
        <v>0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137</v>
      </c>
      <c r="S106" s="140">
        <v>0</v>
      </c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252</v>
      </c>
      <c r="D107" s="183"/>
      <c r="E107" s="174">
        <v>3.54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253</v>
      </c>
      <c r="D108" s="183"/>
      <c r="E108" s="174">
        <v>4.5571799999999998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254</v>
      </c>
      <c r="D109" s="183"/>
      <c r="E109" s="174">
        <v>12.7944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255</v>
      </c>
      <c r="D110" s="183"/>
      <c r="E110" s="174">
        <v>3.57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202</v>
      </c>
      <c r="D111" s="183"/>
      <c r="E111" s="174"/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256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257</v>
      </c>
      <c r="D113" s="183"/>
      <c r="E113" s="174">
        <v>145.96</v>
      </c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258</v>
      </c>
      <c r="D114" s="183"/>
      <c r="E114" s="174">
        <v>144.80000000000001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259</v>
      </c>
      <c r="D115" s="183"/>
      <c r="E115" s="174">
        <v>49.878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260</v>
      </c>
      <c r="D116" s="183"/>
      <c r="E116" s="174">
        <v>0.99199999999999999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261</v>
      </c>
      <c r="D117" s="183"/>
      <c r="E117" s="174">
        <v>4.2720000000000002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262</v>
      </c>
      <c r="D118" s="183"/>
      <c r="E118" s="174">
        <v>12.419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263</v>
      </c>
      <c r="D119" s="183"/>
      <c r="E119" s="174">
        <v>14.0937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264</v>
      </c>
      <c r="D120" s="183"/>
      <c r="E120" s="174">
        <v>1.58796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265</v>
      </c>
      <c r="D121" s="183"/>
      <c r="E121" s="174">
        <v>3.43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>
        <v>26</v>
      </c>
      <c r="B122" s="143" t="s">
        <v>266</v>
      </c>
      <c r="C122" s="158" t="s">
        <v>267</v>
      </c>
      <c r="D122" s="182" t="s">
        <v>181</v>
      </c>
      <c r="E122" s="145">
        <v>1203.7773999999999</v>
      </c>
      <c r="F122" s="199"/>
      <c r="G122" s="145">
        <f>ROUND(E122*F122,2)</f>
        <v>0</v>
      </c>
      <c r="H122" s="169" t="s">
        <v>2333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135</v>
      </c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/>
      <c r="B123" s="143"/>
      <c r="C123" s="159" t="s">
        <v>268</v>
      </c>
      <c r="D123" s="183"/>
      <c r="E123" s="174">
        <v>2.73</v>
      </c>
      <c r="F123" s="199"/>
      <c r="G123" s="145"/>
      <c r="H123" s="169">
        <v>0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137</v>
      </c>
      <c r="S123" s="140">
        <v>0</v>
      </c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269</v>
      </c>
      <c r="D124" s="183"/>
      <c r="E124" s="174">
        <v>20.02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270</v>
      </c>
      <c r="D125" s="183"/>
      <c r="E125" s="174">
        <v>18.855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271</v>
      </c>
      <c r="D126" s="183"/>
      <c r="E126" s="174">
        <v>22.68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272</v>
      </c>
      <c r="D127" s="183"/>
      <c r="E127" s="174">
        <v>28.74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273</v>
      </c>
      <c r="D128" s="183"/>
      <c r="E128" s="174">
        <v>9.4518000000000004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274</v>
      </c>
      <c r="D129" s="183"/>
      <c r="E129" s="174">
        <v>3.83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275</v>
      </c>
      <c r="D130" s="183"/>
      <c r="E130" s="174">
        <v>5.2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276</v>
      </c>
      <c r="D131" s="183"/>
      <c r="E131" s="174">
        <v>94.12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277</v>
      </c>
      <c r="D132" s="183"/>
      <c r="E132" s="174"/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278</v>
      </c>
      <c r="D133" s="183"/>
      <c r="E133" s="174">
        <v>30.3812</v>
      </c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279</v>
      </c>
      <c r="D134" s="183"/>
      <c r="E134" s="174">
        <v>85.296000000000006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280</v>
      </c>
      <c r="D135" s="183"/>
      <c r="E135" s="174">
        <v>23.8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256</v>
      </c>
      <c r="D136" s="183"/>
      <c r="E136" s="174"/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281</v>
      </c>
      <c r="D137" s="183"/>
      <c r="E137" s="174">
        <v>33.31</v>
      </c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282</v>
      </c>
      <c r="D138" s="183"/>
      <c r="E138" s="174">
        <v>58.7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283</v>
      </c>
      <c r="D139" s="183"/>
      <c r="E139" s="174">
        <v>454.77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284</v>
      </c>
      <c r="D140" s="183"/>
      <c r="E140" s="174">
        <v>8.32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285</v>
      </c>
      <c r="D141" s="183"/>
      <c r="E141" s="174">
        <v>39.159999999999997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286</v>
      </c>
      <c r="D142" s="183"/>
      <c r="E142" s="174">
        <v>67.739999999999995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287</v>
      </c>
      <c r="D143" s="183"/>
      <c r="E143" s="174">
        <v>106.88800000000001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288</v>
      </c>
      <c r="D144" s="183"/>
      <c r="E144" s="174">
        <v>20.2104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289</v>
      </c>
      <c r="D145" s="183"/>
      <c r="E145" s="174">
        <v>9.8000000000000007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290</v>
      </c>
      <c r="D146" s="183"/>
      <c r="E146" s="174">
        <v>5.5750000000000002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291</v>
      </c>
      <c r="D147" s="183"/>
      <c r="E147" s="174">
        <v>54.2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>
        <v>27</v>
      </c>
      <c r="B148" s="143" t="s">
        <v>292</v>
      </c>
      <c r="C148" s="158" t="s">
        <v>293</v>
      </c>
      <c r="D148" s="182" t="s">
        <v>181</v>
      </c>
      <c r="E148" s="145">
        <v>1203.7773999999999</v>
      </c>
      <c r="F148" s="199"/>
      <c r="G148" s="145">
        <f>ROUND(E148*F148,2)</f>
        <v>0</v>
      </c>
      <c r="H148" s="169" t="s">
        <v>2333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135</v>
      </c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/>
      <c r="B149" s="143"/>
      <c r="C149" s="159" t="s">
        <v>268</v>
      </c>
      <c r="D149" s="183"/>
      <c r="E149" s="174">
        <v>2.73</v>
      </c>
      <c r="F149" s="199"/>
      <c r="G149" s="145"/>
      <c r="H149" s="169">
        <v>0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137</v>
      </c>
      <c r="S149" s="140">
        <v>0</v>
      </c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269</v>
      </c>
      <c r="D150" s="183"/>
      <c r="E150" s="174">
        <v>20.02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270</v>
      </c>
      <c r="D151" s="183"/>
      <c r="E151" s="174">
        <v>18.855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271</v>
      </c>
      <c r="D152" s="183"/>
      <c r="E152" s="174">
        <v>22.68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272</v>
      </c>
      <c r="D153" s="183"/>
      <c r="E153" s="174">
        <v>28.74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273</v>
      </c>
      <c r="D154" s="183"/>
      <c r="E154" s="174">
        <v>9.4518000000000004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274</v>
      </c>
      <c r="D155" s="183"/>
      <c r="E155" s="174">
        <v>3.83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275</v>
      </c>
      <c r="D156" s="183"/>
      <c r="E156" s="174">
        <v>5.2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276</v>
      </c>
      <c r="D157" s="183"/>
      <c r="E157" s="174">
        <v>94.12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277</v>
      </c>
      <c r="D158" s="183"/>
      <c r="E158" s="174"/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278</v>
      </c>
      <c r="D159" s="183"/>
      <c r="E159" s="174">
        <v>30.3812</v>
      </c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279</v>
      </c>
      <c r="D160" s="183"/>
      <c r="E160" s="174">
        <v>85.296000000000006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280</v>
      </c>
      <c r="D161" s="183"/>
      <c r="E161" s="174">
        <v>23.8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256</v>
      </c>
      <c r="D162" s="183"/>
      <c r="E162" s="174"/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281</v>
      </c>
      <c r="D163" s="183"/>
      <c r="E163" s="174">
        <v>33.31</v>
      </c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282</v>
      </c>
      <c r="D164" s="183"/>
      <c r="E164" s="174">
        <v>58.7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283</v>
      </c>
      <c r="D165" s="183"/>
      <c r="E165" s="174">
        <v>454.77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284</v>
      </c>
      <c r="D166" s="183"/>
      <c r="E166" s="174">
        <v>8.32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285</v>
      </c>
      <c r="D167" s="183"/>
      <c r="E167" s="174">
        <v>39.159999999999997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286</v>
      </c>
      <c r="D168" s="183"/>
      <c r="E168" s="174">
        <v>67.739999999999995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287</v>
      </c>
      <c r="D169" s="183"/>
      <c r="E169" s="174">
        <v>106.88800000000001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288</v>
      </c>
      <c r="D170" s="183"/>
      <c r="E170" s="174">
        <v>20.2104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289</v>
      </c>
      <c r="D171" s="183"/>
      <c r="E171" s="174">
        <v>9.8000000000000007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290</v>
      </c>
      <c r="D172" s="183"/>
      <c r="E172" s="174">
        <v>5.5750000000000002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291</v>
      </c>
      <c r="D173" s="183"/>
      <c r="E173" s="174">
        <v>54.2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>
        <v>28</v>
      </c>
      <c r="B174" s="143" t="s">
        <v>294</v>
      </c>
      <c r="C174" s="158" t="s">
        <v>295</v>
      </c>
      <c r="D174" s="182" t="s">
        <v>174</v>
      </c>
      <c r="E174" s="145">
        <v>172.63159999999999</v>
      </c>
      <c r="F174" s="199"/>
      <c r="G174" s="145">
        <f>ROUND(E174*F174,2)</f>
        <v>0</v>
      </c>
      <c r="H174" s="169" t="s">
        <v>2333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135</v>
      </c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/>
      <c r="B175" s="143"/>
      <c r="C175" s="159" t="s">
        <v>296</v>
      </c>
      <c r="D175" s="183"/>
      <c r="E175" s="174">
        <v>0.87039999999999995</v>
      </c>
      <c r="F175" s="199"/>
      <c r="G175" s="145"/>
      <c r="H175" s="169">
        <v>0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137</v>
      </c>
      <c r="S175" s="140">
        <v>0</v>
      </c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297</v>
      </c>
      <c r="D176" s="183"/>
      <c r="E176" s="174">
        <v>102.4619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298</v>
      </c>
      <c r="D177" s="183"/>
      <c r="E177" s="174">
        <v>69.299300000000002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>
        <v>29</v>
      </c>
      <c r="B178" s="143" t="s">
        <v>299</v>
      </c>
      <c r="C178" s="158" t="s">
        <v>300</v>
      </c>
      <c r="D178" s="182" t="s">
        <v>181</v>
      </c>
      <c r="E178" s="145">
        <v>361</v>
      </c>
      <c r="F178" s="199"/>
      <c r="G178" s="145">
        <f>ROUND(E178*F178,2)</f>
        <v>0</v>
      </c>
      <c r="H178" s="169" t="s">
        <v>2334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135</v>
      </c>
      <c r="S178" s="140"/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/>
      <c r="B179" s="143"/>
      <c r="C179" s="159" t="s">
        <v>301</v>
      </c>
      <c r="D179" s="183"/>
      <c r="E179" s="174">
        <v>361</v>
      </c>
      <c r="F179" s="199"/>
      <c r="G179" s="145"/>
      <c r="H179" s="169">
        <v>0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137</v>
      </c>
      <c r="S179" s="140">
        <v>0</v>
      </c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>
        <v>30</v>
      </c>
      <c r="B180" s="143" t="s">
        <v>302</v>
      </c>
      <c r="C180" s="158" t="s">
        <v>303</v>
      </c>
      <c r="D180" s="182" t="s">
        <v>181</v>
      </c>
      <c r="E180" s="145">
        <v>361</v>
      </c>
      <c r="F180" s="199"/>
      <c r="G180" s="145">
        <f>ROUND(E180*F180,2)</f>
        <v>0</v>
      </c>
      <c r="H180" s="169" t="s">
        <v>2333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135</v>
      </c>
      <c r="S180" s="140"/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/>
      <c r="B181" s="143"/>
      <c r="C181" s="159" t="s">
        <v>301</v>
      </c>
      <c r="D181" s="183"/>
      <c r="E181" s="174">
        <v>361</v>
      </c>
      <c r="F181" s="199"/>
      <c r="G181" s="145"/>
      <c r="H181" s="169">
        <v>0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137</v>
      </c>
      <c r="S181" s="140">
        <v>0</v>
      </c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ht="22.5" outlineLevel="1">
      <c r="A182" s="141">
        <v>31</v>
      </c>
      <c r="B182" s="143" t="s">
        <v>304</v>
      </c>
      <c r="C182" s="158" t="s">
        <v>305</v>
      </c>
      <c r="D182" s="182" t="s">
        <v>174</v>
      </c>
      <c r="E182" s="145">
        <v>1.4104992000000001</v>
      </c>
      <c r="F182" s="199"/>
      <c r="G182" s="145">
        <f>ROUND(E182*F182,2)</f>
        <v>0</v>
      </c>
      <c r="H182" s="169" t="s">
        <v>2334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135</v>
      </c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outlineLevel="1">
      <c r="A183" s="141"/>
      <c r="B183" s="143"/>
      <c r="C183" s="159" t="s">
        <v>306</v>
      </c>
      <c r="D183" s="183"/>
      <c r="E183" s="174">
        <v>1.4104992000000001</v>
      </c>
      <c r="F183" s="199"/>
      <c r="G183" s="145"/>
      <c r="H183" s="169">
        <v>0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137</v>
      </c>
      <c r="S183" s="140">
        <v>0</v>
      </c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>
        <v>32</v>
      </c>
      <c r="B184" s="143" t="s">
        <v>307</v>
      </c>
      <c r="C184" s="158" t="s">
        <v>308</v>
      </c>
      <c r="D184" s="182" t="s">
        <v>134</v>
      </c>
      <c r="E184" s="145">
        <v>6.6239999999999997</v>
      </c>
      <c r="F184" s="199"/>
      <c r="G184" s="145">
        <f>ROUND(E184*F184,2)</f>
        <v>0</v>
      </c>
      <c r="H184" s="169" t="s">
        <v>2333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135</v>
      </c>
      <c r="S184" s="140"/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/>
      <c r="B185" s="143"/>
      <c r="C185" s="159" t="s">
        <v>309</v>
      </c>
      <c r="D185" s="183"/>
      <c r="E185" s="174">
        <v>6.6239999999999997</v>
      </c>
      <c r="F185" s="199"/>
      <c r="G185" s="145"/>
      <c r="H185" s="169">
        <v>0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137</v>
      </c>
      <c r="S185" s="140">
        <v>0</v>
      </c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>
        <v>33</v>
      </c>
      <c r="B186" s="143" t="s">
        <v>310</v>
      </c>
      <c r="C186" s="158" t="s">
        <v>311</v>
      </c>
      <c r="D186" s="182" t="s">
        <v>181</v>
      </c>
      <c r="E186" s="145">
        <v>18.079999999999998</v>
      </c>
      <c r="F186" s="199"/>
      <c r="G186" s="145">
        <f>ROUND(E186*F186,2)</f>
        <v>0</v>
      </c>
      <c r="H186" s="169" t="s">
        <v>2333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135</v>
      </c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/>
      <c r="B187" s="143"/>
      <c r="C187" s="159" t="s">
        <v>312</v>
      </c>
      <c r="D187" s="183"/>
      <c r="E187" s="174">
        <v>18.079999999999998</v>
      </c>
      <c r="F187" s="199"/>
      <c r="G187" s="145"/>
      <c r="H187" s="169">
        <v>0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137</v>
      </c>
      <c r="S187" s="140">
        <v>0</v>
      </c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>
        <v>34</v>
      </c>
      <c r="B188" s="143" t="s">
        <v>313</v>
      </c>
      <c r="C188" s="158" t="s">
        <v>314</v>
      </c>
      <c r="D188" s="182" t="s">
        <v>181</v>
      </c>
      <c r="E188" s="145">
        <v>18.079999999999998</v>
      </c>
      <c r="F188" s="199"/>
      <c r="G188" s="145">
        <f>ROUND(E188*F188,2)</f>
        <v>0</v>
      </c>
      <c r="H188" s="169" t="s">
        <v>2333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135</v>
      </c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/>
      <c r="B189" s="143"/>
      <c r="C189" s="159" t="s">
        <v>312</v>
      </c>
      <c r="D189" s="183"/>
      <c r="E189" s="174">
        <v>18.079999999999998</v>
      </c>
      <c r="F189" s="199"/>
      <c r="G189" s="145"/>
      <c r="H189" s="169">
        <v>0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137</v>
      </c>
      <c r="S189" s="140">
        <v>0</v>
      </c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>
        <v>35</v>
      </c>
      <c r="B190" s="143" t="s">
        <v>315</v>
      </c>
      <c r="C190" s="158" t="s">
        <v>316</v>
      </c>
      <c r="D190" s="182" t="s">
        <v>174</v>
      </c>
      <c r="E190" s="145">
        <v>0.37219999999999998</v>
      </c>
      <c r="F190" s="199"/>
      <c r="G190" s="145">
        <f>ROUND(E190*F190,2)</f>
        <v>0</v>
      </c>
      <c r="H190" s="169" t="s">
        <v>2333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135</v>
      </c>
      <c r="S190" s="140"/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/>
      <c r="B191" s="143"/>
      <c r="C191" s="159" t="s">
        <v>317</v>
      </c>
      <c r="D191" s="183"/>
      <c r="E191" s="174">
        <v>0.37219999999999998</v>
      </c>
      <c r="F191" s="199"/>
      <c r="G191" s="145"/>
      <c r="H191" s="169">
        <v>0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137</v>
      </c>
      <c r="S191" s="140">
        <v>0</v>
      </c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>
        <v>36</v>
      </c>
      <c r="B192" s="143" t="s">
        <v>318</v>
      </c>
      <c r="C192" s="158" t="s">
        <v>319</v>
      </c>
      <c r="D192" s="182" t="s">
        <v>134</v>
      </c>
      <c r="E192" s="145">
        <v>140.4</v>
      </c>
      <c r="F192" s="199"/>
      <c r="G192" s="145">
        <f>ROUND(E192*F192,2)</f>
        <v>0</v>
      </c>
      <c r="H192" s="169" t="s">
        <v>2333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135</v>
      </c>
      <c r="S192" s="140"/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/>
      <c r="B193" s="143"/>
      <c r="C193" s="159" t="s">
        <v>320</v>
      </c>
      <c r="D193" s="183"/>
      <c r="E193" s="174">
        <v>140.4</v>
      </c>
      <c r="F193" s="199"/>
      <c r="G193" s="145"/>
      <c r="H193" s="169">
        <v>0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137</v>
      </c>
      <c r="S193" s="140">
        <v>0</v>
      </c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>
        <v>37</v>
      </c>
      <c r="B194" s="143" t="s">
        <v>321</v>
      </c>
      <c r="C194" s="158" t="s">
        <v>322</v>
      </c>
      <c r="D194" s="182" t="s">
        <v>181</v>
      </c>
      <c r="E194" s="145">
        <v>233.5</v>
      </c>
      <c r="F194" s="199"/>
      <c r="G194" s="145">
        <f>ROUND(E194*F194,2)</f>
        <v>0</v>
      </c>
      <c r="H194" s="169" t="s">
        <v>2333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135</v>
      </c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/>
      <c r="B195" s="143"/>
      <c r="C195" s="159" t="s">
        <v>323</v>
      </c>
      <c r="D195" s="183"/>
      <c r="E195" s="174">
        <v>233.5</v>
      </c>
      <c r="F195" s="199"/>
      <c r="G195" s="145"/>
      <c r="H195" s="169">
        <v>0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137</v>
      </c>
      <c r="S195" s="140">
        <v>0</v>
      </c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>
        <v>38</v>
      </c>
      <c r="B196" s="143" t="s">
        <v>324</v>
      </c>
      <c r="C196" s="158" t="s">
        <v>325</v>
      </c>
      <c r="D196" s="182" t="s">
        <v>181</v>
      </c>
      <c r="E196" s="145">
        <v>233.5</v>
      </c>
      <c r="F196" s="199"/>
      <c r="G196" s="145">
        <f>ROUND(E196*F196,2)</f>
        <v>0</v>
      </c>
      <c r="H196" s="169" t="s">
        <v>2333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135</v>
      </c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/>
      <c r="B197" s="143"/>
      <c r="C197" s="159" t="s">
        <v>323</v>
      </c>
      <c r="D197" s="183"/>
      <c r="E197" s="174">
        <v>233.5</v>
      </c>
      <c r="F197" s="199"/>
      <c r="G197" s="145"/>
      <c r="H197" s="169">
        <v>0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137</v>
      </c>
      <c r="S197" s="140">
        <v>0</v>
      </c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>
        <v>39</v>
      </c>
      <c r="B198" s="143" t="s">
        <v>326</v>
      </c>
      <c r="C198" s="158" t="s">
        <v>327</v>
      </c>
      <c r="D198" s="182" t="s">
        <v>174</v>
      </c>
      <c r="E198" s="145">
        <v>8.0905000000000005</v>
      </c>
      <c r="F198" s="199"/>
      <c r="G198" s="145">
        <f>ROUND(E198*F198,2)</f>
        <v>0</v>
      </c>
      <c r="H198" s="169" t="s">
        <v>2333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135</v>
      </c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/>
      <c r="B199" s="143"/>
      <c r="C199" s="159" t="s">
        <v>328</v>
      </c>
      <c r="D199" s="183"/>
      <c r="E199" s="174">
        <v>8.0905000000000005</v>
      </c>
      <c r="F199" s="199"/>
      <c r="G199" s="145"/>
      <c r="H199" s="169">
        <v>0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137</v>
      </c>
      <c r="S199" s="140">
        <v>0</v>
      </c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>
        <v>40</v>
      </c>
      <c r="B200" s="143" t="s">
        <v>329</v>
      </c>
      <c r="C200" s="158" t="s">
        <v>330</v>
      </c>
      <c r="D200" s="182" t="s">
        <v>134</v>
      </c>
      <c r="E200" s="145">
        <v>7.6120000000000001</v>
      </c>
      <c r="F200" s="199"/>
      <c r="G200" s="145">
        <f>ROUND(E200*F200,2)</f>
        <v>0</v>
      </c>
      <c r="H200" s="169" t="s">
        <v>2334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135</v>
      </c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41</v>
      </c>
      <c r="B201" s="143" t="s">
        <v>331</v>
      </c>
      <c r="C201" s="158" t="s">
        <v>332</v>
      </c>
      <c r="D201" s="182" t="s">
        <v>168</v>
      </c>
      <c r="E201" s="145">
        <v>1071</v>
      </c>
      <c r="F201" s="199"/>
      <c r="G201" s="145">
        <f>ROUND(E201*F201,2)</f>
        <v>0</v>
      </c>
      <c r="H201" s="169" t="s">
        <v>2334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ht="22.5" outlineLevel="1">
      <c r="A202" s="141">
        <v>42</v>
      </c>
      <c r="B202" s="143" t="s">
        <v>333</v>
      </c>
      <c r="C202" s="158" t="s">
        <v>334</v>
      </c>
      <c r="D202" s="182" t="s">
        <v>168</v>
      </c>
      <c r="E202" s="145">
        <v>209</v>
      </c>
      <c r="F202" s="199"/>
      <c r="G202" s="145">
        <f>ROUND(E202*F202,2)</f>
        <v>0</v>
      </c>
      <c r="H202" s="169" t="s">
        <v>2334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outlineLevel="1">
      <c r="A203" s="141"/>
      <c r="B203" s="143"/>
      <c r="C203" s="159" t="s">
        <v>335</v>
      </c>
      <c r="D203" s="183"/>
      <c r="E203" s="174">
        <v>27</v>
      </c>
      <c r="F203" s="199"/>
      <c r="G203" s="145"/>
      <c r="H203" s="169">
        <v>0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137</v>
      </c>
      <c r="S203" s="140">
        <v>0</v>
      </c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336</v>
      </c>
      <c r="D204" s="183"/>
      <c r="E204" s="174">
        <v>22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337</v>
      </c>
      <c r="D205" s="183"/>
      <c r="E205" s="174">
        <v>160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>
        <v>43</v>
      </c>
      <c r="B206" s="143" t="s">
        <v>338</v>
      </c>
      <c r="C206" s="158" t="s">
        <v>339</v>
      </c>
      <c r="D206" s="182" t="s">
        <v>168</v>
      </c>
      <c r="E206" s="145">
        <v>226</v>
      </c>
      <c r="F206" s="199"/>
      <c r="G206" s="145">
        <f>ROUND(E206*F206,2)</f>
        <v>0</v>
      </c>
      <c r="H206" s="169" t="s">
        <v>2334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135</v>
      </c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/>
      <c r="B207" s="143"/>
      <c r="C207" s="159" t="s">
        <v>340</v>
      </c>
      <c r="D207" s="183"/>
      <c r="E207" s="174">
        <v>11</v>
      </c>
      <c r="F207" s="199"/>
      <c r="G207" s="145"/>
      <c r="H207" s="169">
        <v>0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137</v>
      </c>
      <c r="S207" s="140">
        <v>0</v>
      </c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341</v>
      </c>
      <c r="D208" s="183"/>
      <c r="E208" s="174">
        <v>215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>
        <v>44</v>
      </c>
      <c r="B209" s="143" t="s">
        <v>342</v>
      </c>
      <c r="C209" s="158" t="s">
        <v>343</v>
      </c>
      <c r="D209" s="182" t="s">
        <v>168</v>
      </c>
      <c r="E209" s="145">
        <v>6</v>
      </c>
      <c r="F209" s="199"/>
      <c r="G209" s="145">
        <f>ROUND(E209*F209,2)</f>
        <v>0</v>
      </c>
      <c r="H209" s="169" t="s">
        <v>2334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135</v>
      </c>
      <c r="S209" s="140"/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/>
      <c r="B210" s="143"/>
      <c r="C210" s="159" t="s">
        <v>344</v>
      </c>
      <c r="D210" s="183"/>
      <c r="E210" s="174">
        <v>4</v>
      </c>
      <c r="F210" s="199"/>
      <c r="G210" s="145"/>
      <c r="H210" s="169">
        <v>0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137</v>
      </c>
      <c r="S210" s="140">
        <v>0</v>
      </c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345</v>
      </c>
      <c r="D211" s="183"/>
      <c r="E211" s="174">
        <v>2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ht="22.5" outlineLevel="1">
      <c r="A212" s="141">
        <v>45</v>
      </c>
      <c r="B212" s="143" t="s">
        <v>346</v>
      </c>
      <c r="C212" s="158" t="s">
        <v>347</v>
      </c>
      <c r="D212" s="182" t="s">
        <v>348</v>
      </c>
      <c r="E212" s="145">
        <v>24</v>
      </c>
      <c r="F212" s="199"/>
      <c r="G212" s="145">
        <f>ROUND(E212*F212,2)</f>
        <v>0</v>
      </c>
      <c r="H212" s="169" t="s">
        <v>2334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135</v>
      </c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outlineLevel="1">
      <c r="A213" s="141"/>
      <c r="B213" s="143"/>
      <c r="C213" s="159" t="s">
        <v>349</v>
      </c>
      <c r="D213" s="183"/>
      <c r="E213" s="174">
        <v>24</v>
      </c>
      <c r="F213" s="199"/>
      <c r="G213" s="145"/>
      <c r="H213" s="169">
        <v>0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137</v>
      </c>
      <c r="S213" s="140">
        <v>0</v>
      </c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ht="22.5" outlineLevel="1">
      <c r="A214" s="141">
        <v>46</v>
      </c>
      <c r="B214" s="143" t="s">
        <v>350</v>
      </c>
      <c r="C214" s="158" t="s">
        <v>351</v>
      </c>
      <c r="D214" s="182" t="s">
        <v>348</v>
      </c>
      <c r="E214" s="145">
        <v>24</v>
      </c>
      <c r="F214" s="199"/>
      <c r="G214" s="145">
        <f>ROUND(E214*F214,2)</f>
        <v>0</v>
      </c>
      <c r="H214" s="169" t="s">
        <v>2334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135</v>
      </c>
      <c r="S214" s="140"/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outlineLevel="1">
      <c r="A215" s="141"/>
      <c r="B215" s="143"/>
      <c r="C215" s="159" t="s">
        <v>349</v>
      </c>
      <c r="D215" s="183"/>
      <c r="E215" s="174">
        <v>24</v>
      </c>
      <c r="F215" s="199"/>
      <c r="G215" s="145"/>
      <c r="H215" s="169">
        <v>0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137</v>
      </c>
      <c r="S215" s="140">
        <v>0</v>
      </c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ht="22.5" outlineLevel="1">
      <c r="A216" s="141">
        <v>47</v>
      </c>
      <c r="B216" s="143" t="s">
        <v>352</v>
      </c>
      <c r="C216" s="158" t="s">
        <v>353</v>
      </c>
      <c r="D216" s="182" t="s">
        <v>348</v>
      </c>
      <c r="E216" s="145">
        <v>80</v>
      </c>
      <c r="F216" s="199"/>
      <c r="G216" s="145">
        <f>ROUND(E216*F216,2)</f>
        <v>0</v>
      </c>
      <c r="H216" s="169" t="s">
        <v>2334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135</v>
      </c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outlineLevel="1">
      <c r="A217" s="141"/>
      <c r="B217" s="143"/>
      <c r="C217" s="159" t="s">
        <v>354</v>
      </c>
      <c r="D217" s="183"/>
      <c r="E217" s="174">
        <v>80</v>
      </c>
      <c r="F217" s="199"/>
      <c r="G217" s="145"/>
      <c r="H217" s="169">
        <v>0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137</v>
      </c>
      <c r="S217" s="140">
        <v>0</v>
      </c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ht="22.5" outlineLevel="1">
      <c r="A218" s="141">
        <v>48</v>
      </c>
      <c r="B218" s="143" t="s">
        <v>355</v>
      </c>
      <c r="C218" s="158" t="s">
        <v>356</v>
      </c>
      <c r="D218" s="182" t="s">
        <v>348</v>
      </c>
      <c r="E218" s="145">
        <v>140</v>
      </c>
      <c r="F218" s="199"/>
      <c r="G218" s="145">
        <f>ROUND(E218*F218,2)</f>
        <v>0</v>
      </c>
      <c r="H218" s="169" t="s">
        <v>2334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135</v>
      </c>
      <c r="S218" s="140"/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outlineLevel="1">
      <c r="A219" s="141"/>
      <c r="B219" s="143"/>
      <c r="C219" s="159" t="s">
        <v>357</v>
      </c>
      <c r="D219" s="183"/>
      <c r="E219" s="174">
        <v>140</v>
      </c>
      <c r="F219" s="199"/>
      <c r="G219" s="145"/>
      <c r="H219" s="169">
        <v>0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137</v>
      </c>
      <c r="S219" s="140">
        <v>0</v>
      </c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ht="22.5" outlineLevel="1">
      <c r="A220" s="141">
        <v>49</v>
      </c>
      <c r="B220" s="143" t="s">
        <v>358</v>
      </c>
      <c r="C220" s="158" t="s">
        <v>359</v>
      </c>
      <c r="D220" s="182" t="s">
        <v>348</v>
      </c>
      <c r="E220" s="145">
        <v>20</v>
      </c>
      <c r="F220" s="199"/>
      <c r="G220" s="145">
        <f>ROUND(E220*F220,2)</f>
        <v>0</v>
      </c>
      <c r="H220" s="169" t="s">
        <v>2334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135</v>
      </c>
      <c r="S220" s="140"/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outlineLevel="1">
      <c r="A221" s="141"/>
      <c r="B221" s="143"/>
      <c r="C221" s="159" t="s">
        <v>360</v>
      </c>
      <c r="D221" s="183"/>
      <c r="E221" s="174">
        <v>20</v>
      </c>
      <c r="F221" s="199"/>
      <c r="G221" s="145"/>
      <c r="H221" s="169">
        <v>0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137</v>
      </c>
      <c r="S221" s="140">
        <v>0</v>
      </c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ht="22.5" outlineLevel="1">
      <c r="A222" s="141">
        <v>50</v>
      </c>
      <c r="B222" s="143" t="s">
        <v>361</v>
      </c>
      <c r="C222" s="158" t="s">
        <v>362</v>
      </c>
      <c r="D222" s="182" t="s">
        <v>348</v>
      </c>
      <c r="E222" s="145">
        <v>4</v>
      </c>
      <c r="F222" s="199"/>
      <c r="G222" s="145">
        <f>ROUND(E222*F222,2)</f>
        <v>0</v>
      </c>
      <c r="H222" s="169" t="s">
        <v>2334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135</v>
      </c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outlineLevel="1">
      <c r="A223" s="141"/>
      <c r="B223" s="143"/>
      <c r="C223" s="159" t="s">
        <v>363</v>
      </c>
      <c r="D223" s="183"/>
      <c r="E223" s="174">
        <v>2</v>
      </c>
      <c r="F223" s="199"/>
      <c r="G223" s="145"/>
      <c r="H223" s="169">
        <v>0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137</v>
      </c>
      <c r="S223" s="140">
        <v>0</v>
      </c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364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ht="22.5" outlineLevel="1">
      <c r="A225" s="141">
        <v>51</v>
      </c>
      <c r="B225" s="143" t="s">
        <v>365</v>
      </c>
      <c r="C225" s="158" t="s">
        <v>366</v>
      </c>
      <c r="D225" s="182" t="s">
        <v>348</v>
      </c>
      <c r="E225" s="145">
        <v>2</v>
      </c>
      <c r="F225" s="199"/>
      <c r="G225" s="145">
        <f>ROUND(E225*F225,2)</f>
        <v>0</v>
      </c>
      <c r="H225" s="169" t="s">
        <v>2334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135</v>
      </c>
      <c r="S225" s="140"/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outlineLevel="1">
      <c r="A226" s="141"/>
      <c r="B226" s="143"/>
      <c r="C226" s="159" t="s">
        <v>364</v>
      </c>
      <c r="D226" s="183"/>
      <c r="E226" s="174">
        <v>2</v>
      </c>
      <c r="F226" s="199"/>
      <c r="G226" s="145"/>
      <c r="H226" s="169">
        <v>0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137</v>
      </c>
      <c r="S226" s="140">
        <v>0</v>
      </c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ht="22.5" outlineLevel="1">
      <c r="A227" s="141">
        <v>52</v>
      </c>
      <c r="B227" s="143" t="s">
        <v>367</v>
      </c>
      <c r="C227" s="158" t="s">
        <v>368</v>
      </c>
      <c r="D227" s="182" t="s">
        <v>181</v>
      </c>
      <c r="E227" s="145">
        <v>7.8224999999999998</v>
      </c>
      <c r="F227" s="199"/>
      <c r="G227" s="145">
        <f>ROUND(E227*F227,2)</f>
        <v>0</v>
      </c>
      <c r="H227" s="169" t="s">
        <v>2334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135</v>
      </c>
      <c r="S227" s="140"/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33.75" outlineLevel="1">
      <c r="A228" s="141"/>
      <c r="B228" s="143"/>
      <c r="C228" s="159" t="s">
        <v>369</v>
      </c>
      <c r="D228" s="183"/>
      <c r="E228" s="174">
        <v>7.8224999999999998</v>
      </c>
      <c r="F228" s="199"/>
      <c r="G228" s="145"/>
      <c r="H228" s="169">
        <v>0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137</v>
      </c>
      <c r="S228" s="140">
        <v>0</v>
      </c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22.5" outlineLevel="1">
      <c r="A229" s="141">
        <v>53</v>
      </c>
      <c r="B229" s="143" t="s">
        <v>370</v>
      </c>
      <c r="C229" s="158" t="s">
        <v>371</v>
      </c>
      <c r="D229" s="182" t="s">
        <v>168</v>
      </c>
      <c r="E229" s="145">
        <v>47.67</v>
      </c>
      <c r="F229" s="199"/>
      <c r="G229" s="145">
        <f>ROUND(E229*F229,2)</f>
        <v>0</v>
      </c>
      <c r="H229" s="169" t="s">
        <v>2334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135</v>
      </c>
      <c r="S229" s="140"/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outlineLevel="1">
      <c r="A230" s="141"/>
      <c r="B230" s="143"/>
      <c r="C230" s="159" t="s">
        <v>372</v>
      </c>
      <c r="D230" s="183"/>
      <c r="E230" s="174">
        <v>46.27</v>
      </c>
      <c r="F230" s="199"/>
      <c r="G230" s="145"/>
      <c r="H230" s="169">
        <v>0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137</v>
      </c>
      <c r="S230" s="140">
        <v>0</v>
      </c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373</v>
      </c>
      <c r="D231" s="183"/>
      <c r="E231" s="174">
        <v>1.4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>
        <v>54</v>
      </c>
      <c r="B232" s="143" t="s">
        <v>374</v>
      </c>
      <c r="C232" s="158" t="s">
        <v>375</v>
      </c>
      <c r="D232" s="182" t="s">
        <v>168</v>
      </c>
      <c r="E232" s="145">
        <v>481.5</v>
      </c>
      <c r="F232" s="199"/>
      <c r="G232" s="145">
        <f>ROUND(E232*F232,2)</f>
        <v>0</v>
      </c>
      <c r="H232" s="169" t="s">
        <v>2333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135</v>
      </c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ht="22.5" outlineLevel="1">
      <c r="A233" s="141"/>
      <c r="B233" s="143"/>
      <c r="C233" s="159" t="s">
        <v>376</v>
      </c>
      <c r="D233" s="183"/>
      <c r="E233" s="174">
        <v>481.5</v>
      </c>
      <c r="F233" s="199"/>
      <c r="G233" s="145"/>
      <c r="H233" s="169">
        <v>0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137</v>
      </c>
      <c r="S233" s="140">
        <v>0</v>
      </c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outlineLevel="1">
      <c r="A234" s="141">
        <v>55</v>
      </c>
      <c r="B234" s="143" t="s">
        <v>377</v>
      </c>
      <c r="C234" s="158" t="s">
        <v>378</v>
      </c>
      <c r="D234" s="182" t="s">
        <v>168</v>
      </c>
      <c r="E234" s="145">
        <v>529.65</v>
      </c>
      <c r="F234" s="199"/>
      <c r="G234" s="145">
        <f>ROUND(E234*F234,2)</f>
        <v>0</v>
      </c>
      <c r="H234" s="169" t="s">
        <v>2333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175</v>
      </c>
      <c r="S234" s="140"/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ht="33.75" outlineLevel="1">
      <c r="A235" s="141"/>
      <c r="B235" s="143"/>
      <c r="C235" s="159" t="s">
        <v>379</v>
      </c>
      <c r="D235" s="183"/>
      <c r="E235" s="174">
        <v>529.65</v>
      </c>
      <c r="F235" s="199"/>
      <c r="G235" s="145"/>
      <c r="H235" s="169">
        <v>0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137</v>
      </c>
      <c r="S235" s="140">
        <v>0</v>
      </c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22.5" outlineLevel="1">
      <c r="A236" s="141">
        <v>56</v>
      </c>
      <c r="B236" s="143" t="s">
        <v>380</v>
      </c>
      <c r="C236" s="158" t="s">
        <v>381</v>
      </c>
      <c r="D236" s="182" t="s">
        <v>168</v>
      </c>
      <c r="E236" s="145">
        <v>131</v>
      </c>
      <c r="F236" s="199"/>
      <c r="G236" s="145">
        <f>ROUND(E236*F236,2)</f>
        <v>0</v>
      </c>
      <c r="H236" s="169" t="s">
        <v>2333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382</v>
      </c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outlineLevel="1">
      <c r="A237" s="141"/>
      <c r="B237" s="143"/>
      <c r="C237" s="159" t="s">
        <v>383</v>
      </c>
      <c r="D237" s="183"/>
      <c r="E237" s="174">
        <v>131</v>
      </c>
      <c r="F237" s="199"/>
      <c r="G237" s="145"/>
      <c r="H237" s="169">
        <v>0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137</v>
      </c>
      <c r="S237" s="140">
        <v>0</v>
      </c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>
        <v>57</v>
      </c>
      <c r="B238" s="143" t="s">
        <v>384</v>
      </c>
      <c r="C238" s="158" t="s">
        <v>385</v>
      </c>
      <c r="D238" s="182" t="s">
        <v>181</v>
      </c>
      <c r="E238" s="145">
        <v>866</v>
      </c>
      <c r="F238" s="199"/>
      <c r="G238" s="145">
        <f>ROUND(E238*F238,2)</f>
        <v>0</v>
      </c>
      <c r="H238" s="169" t="s">
        <v>2333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135</v>
      </c>
      <c r="S238" s="140"/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ht="33.75" outlineLevel="1">
      <c r="A239" s="141"/>
      <c r="B239" s="143"/>
      <c r="C239" s="159" t="s">
        <v>386</v>
      </c>
      <c r="D239" s="183"/>
      <c r="E239" s="174">
        <v>577.79999999999995</v>
      </c>
      <c r="F239" s="199"/>
      <c r="G239" s="145"/>
      <c r="H239" s="169">
        <v>0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137</v>
      </c>
      <c r="S239" s="140">
        <v>0</v>
      </c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outlineLevel="1">
      <c r="A240" s="141"/>
      <c r="B240" s="143"/>
      <c r="C240" s="159" t="s">
        <v>387</v>
      </c>
      <c r="D240" s="183"/>
      <c r="E240" s="174">
        <v>288.2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>
        <v>58</v>
      </c>
      <c r="B241" s="143" t="s">
        <v>388</v>
      </c>
      <c r="C241" s="158" t="s">
        <v>389</v>
      </c>
      <c r="D241" s="182" t="s">
        <v>181</v>
      </c>
      <c r="E241" s="145">
        <v>995.9</v>
      </c>
      <c r="F241" s="199"/>
      <c r="G241" s="145">
        <f>ROUND(E241*F241,2)</f>
        <v>0</v>
      </c>
      <c r="H241" s="169" t="s">
        <v>2333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175</v>
      </c>
      <c r="S241" s="140"/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ht="33.75" outlineLevel="1">
      <c r="A242" s="141"/>
      <c r="B242" s="143"/>
      <c r="C242" s="159" t="s">
        <v>390</v>
      </c>
      <c r="D242" s="183"/>
      <c r="E242" s="174">
        <v>664.47</v>
      </c>
      <c r="F242" s="199"/>
      <c r="G242" s="145"/>
      <c r="H242" s="169">
        <v>0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137</v>
      </c>
      <c r="S242" s="140">
        <v>0</v>
      </c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outlineLevel="1">
      <c r="A243" s="141"/>
      <c r="B243" s="143"/>
      <c r="C243" s="159" t="s">
        <v>391</v>
      </c>
      <c r="D243" s="183"/>
      <c r="E243" s="174">
        <v>331.43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>
      <c r="A244" s="142" t="s">
        <v>130</v>
      </c>
      <c r="B244" s="144" t="s">
        <v>50</v>
      </c>
      <c r="C244" s="160" t="s">
        <v>51</v>
      </c>
      <c r="D244" s="184"/>
      <c r="E244" s="146"/>
      <c r="F244" s="200"/>
      <c r="G244" s="146">
        <f>SUMIF(R245:R266,"&lt;&gt;NOR",G245:G266)</f>
        <v>0</v>
      </c>
      <c r="H244" s="170"/>
      <c r="I244" s="140"/>
      <c r="R244" t="s">
        <v>131</v>
      </c>
    </row>
    <row r="245" spans="1:47" ht="22.5" outlineLevel="1">
      <c r="A245" s="141">
        <v>59</v>
      </c>
      <c r="B245" s="143" t="s">
        <v>392</v>
      </c>
      <c r="C245" s="158" t="s">
        <v>393</v>
      </c>
      <c r="D245" s="182" t="s">
        <v>168</v>
      </c>
      <c r="E245" s="145">
        <v>42</v>
      </c>
      <c r="F245" s="199"/>
      <c r="G245" s="145">
        <f>ROUND(E245*F245,2)</f>
        <v>0</v>
      </c>
      <c r="H245" s="169" t="s">
        <v>2334</v>
      </c>
      <c r="I245" s="140"/>
      <c r="J245" s="140"/>
      <c r="K245" s="140"/>
      <c r="L245" s="140"/>
      <c r="M245" s="140"/>
      <c r="N245" s="140"/>
      <c r="O245" s="140"/>
      <c r="P245" s="140"/>
      <c r="Q245" s="140"/>
      <c r="R245" s="140" t="s">
        <v>382</v>
      </c>
      <c r="S245" s="140"/>
      <c r="T245" s="140"/>
      <c r="U245" s="140"/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/>
      <c r="AF245" s="140"/>
      <c r="AG245" s="140"/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</row>
    <row r="246" spans="1:47" outlineLevel="1">
      <c r="A246" s="141"/>
      <c r="B246" s="143"/>
      <c r="C246" s="159" t="s">
        <v>394</v>
      </c>
      <c r="D246" s="183"/>
      <c r="E246" s="174">
        <v>42</v>
      </c>
      <c r="F246" s="199"/>
      <c r="G246" s="145"/>
      <c r="H246" s="169">
        <v>0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137</v>
      </c>
      <c r="S246" s="140">
        <v>0</v>
      </c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ht="22.5" outlineLevel="1">
      <c r="A247" s="141">
        <v>60</v>
      </c>
      <c r="B247" s="143" t="s">
        <v>395</v>
      </c>
      <c r="C247" s="158" t="s">
        <v>396</v>
      </c>
      <c r="D247" s="182" t="s">
        <v>168</v>
      </c>
      <c r="E247" s="145">
        <v>72</v>
      </c>
      <c r="F247" s="199"/>
      <c r="G247" s="145">
        <f>ROUND(E247*F247,2)</f>
        <v>0</v>
      </c>
      <c r="H247" s="169" t="s">
        <v>2334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135</v>
      </c>
      <c r="S247" s="140"/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outlineLevel="1">
      <c r="A248" s="141"/>
      <c r="B248" s="143"/>
      <c r="C248" s="159" t="s">
        <v>397</v>
      </c>
      <c r="D248" s="183"/>
      <c r="E248" s="174">
        <v>72</v>
      </c>
      <c r="F248" s="199"/>
      <c r="G248" s="145"/>
      <c r="H248" s="169">
        <v>0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137</v>
      </c>
      <c r="S248" s="140">
        <v>0</v>
      </c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ht="22.5" outlineLevel="1">
      <c r="A249" s="141">
        <v>61</v>
      </c>
      <c r="B249" s="143" t="s">
        <v>398</v>
      </c>
      <c r="C249" s="158" t="s">
        <v>399</v>
      </c>
      <c r="D249" s="182" t="s">
        <v>168</v>
      </c>
      <c r="E249" s="145">
        <v>516</v>
      </c>
      <c r="F249" s="199"/>
      <c r="G249" s="145">
        <f>ROUND(E249*F249,2)</f>
        <v>0</v>
      </c>
      <c r="H249" s="169" t="s">
        <v>2334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135</v>
      </c>
      <c r="S249" s="140"/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outlineLevel="1">
      <c r="A250" s="141"/>
      <c r="B250" s="143"/>
      <c r="C250" s="159" t="s">
        <v>400</v>
      </c>
      <c r="D250" s="183"/>
      <c r="E250" s="174">
        <v>149</v>
      </c>
      <c r="F250" s="199"/>
      <c r="G250" s="145"/>
      <c r="H250" s="169">
        <v>0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137</v>
      </c>
      <c r="S250" s="140">
        <v>0</v>
      </c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401</v>
      </c>
      <c r="D251" s="183"/>
      <c r="E251" s="174">
        <v>367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ht="22.5" outlineLevel="1">
      <c r="A252" s="141">
        <v>62</v>
      </c>
      <c r="B252" s="143" t="s">
        <v>402</v>
      </c>
      <c r="C252" s="158" t="s">
        <v>403</v>
      </c>
      <c r="D252" s="182" t="s">
        <v>168</v>
      </c>
      <c r="E252" s="145">
        <v>833</v>
      </c>
      <c r="F252" s="199"/>
      <c r="G252" s="145">
        <f>ROUND(E252*F252,2)</f>
        <v>0</v>
      </c>
      <c r="H252" s="169" t="s">
        <v>2334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135</v>
      </c>
      <c r="S252" s="140"/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outlineLevel="1">
      <c r="A253" s="141"/>
      <c r="B253" s="143"/>
      <c r="C253" s="159" t="s">
        <v>404</v>
      </c>
      <c r="D253" s="183"/>
      <c r="E253" s="174">
        <v>18</v>
      </c>
      <c r="F253" s="199"/>
      <c r="G253" s="145"/>
      <c r="H253" s="169">
        <v>0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137</v>
      </c>
      <c r="S253" s="140">
        <v>0</v>
      </c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405</v>
      </c>
      <c r="D254" s="183"/>
      <c r="E254" s="174">
        <v>815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ht="22.5" outlineLevel="1">
      <c r="A255" s="141">
        <v>63</v>
      </c>
      <c r="B255" s="143" t="s">
        <v>406</v>
      </c>
      <c r="C255" s="158" t="s">
        <v>407</v>
      </c>
      <c r="D255" s="182" t="s">
        <v>168</v>
      </c>
      <c r="E255" s="145">
        <v>1031</v>
      </c>
      <c r="F255" s="199"/>
      <c r="G255" s="145">
        <f>ROUND(E255*F255,2)</f>
        <v>0</v>
      </c>
      <c r="H255" s="169" t="s">
        <v>2334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135</v>
      </c>
      <c r="S255" s="140"/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outlineLevel="1">
      <c r="A256" s="141"/>
      <c r="B256" s="143"/>
      <c r="C256" s="159" t="s">
        <v>408</v>
      </c>
      <c r="D256" s="183"/>
      <c r="E256" s="174">
        <v>1031</v>
      </c>
      <c r="F256" s="199"/>
      <c r="G256" s="145"/>
      <c r="H256" s="169">
        <v>0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137</v>
      </c>
      <c r="S256" s="140">
        <v>0</v>
      </c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>
        <v>64</v>
      </c>
      <c r="B257" s="143" t="s">
        <v>409</v>
      </c>
      <c r="C257" s="158" t="s">
        <v>410</v>
      </c>
      <c r="D257" s="182" t="s">
        <v>348</v>
      </c>
      <c r="E257" s="145">
        <v>2</v>
      </c>
      <c r="F257" s="199"/>
      <c r="G257" s="145">
        <f>ROUND(E257*F257,2)</f>
        <v>0</v>
      </c>
      <c r="H257" s="169" t="s">
        <v>2334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135</v>
      </c>
      <c r="S257" s="140"/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/>
      <c r="B258" s="143"/>
      <c r="C258" s="159" t="s">
        <v>411</v>
      </c>
      <c r="D258" s="183"/>
      <c r="E258" s="174">
        <v>2</v>
      </c>
      <c r="F258" s="199"/>
      <c r="G258" s="145"/>
      <c r="H258" s="169">
        <v>0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137</v>
      </c>
      <c r="S258" s="140">
        <v>0</v>
      </c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>
        <v>65</v>
      </c>
      <c r="B259" s="143" t="s">
        <v>412</v>
      </c>
      <c r="C259" s="158" t="s">
        <v>413</v>
      </c>
      <c r="D259" s="182" t="s">
        <v>348</v>
      </c>
      <c r="E259" s="145">
        <v>10</v>
      </c>
      <c r="F259" s="199"/>
      <c r="G259" s="145">
        <f>ROUND(E259*F259,2)</f>
        <v>0</v>
      </c>
      <c r="H259" s="169" t="s">
        <v>2334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135</v>
      </c>
      <c r="S259" s="140"/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/>
      <c r="B260" s="143"/>
      <c r="C260" s="159" t="s">
        <v>414</v>
      </c>
      <c r="D260" s="183"/>
      <c r="E260" s="174">
        <v>10</v>
      </c>
      <c r="F260" s="199"/>
      <c r="G260" s="145"/>
      <c r="H260" s="169">
        <v>0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137</v>
      </c>
      <c r="S260" s="140">
        <v>0</v>
      </c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>
        <v>66</v>
      </c>
      <c r="B261" s="143" t="s">
        <v>415</v>
      </c>
      <c r="C261" s="158" t="s">
        <v>416</v>
      </c>
      <c r="D261" s="182" t="s">
        <v>348</v>
      </c>
      <c r="E261" s="145">
        <v>1</v>
      </c>
      <c r="F261" s="199"/>
      <c r="G261" s="145">
        <f>ROUND(E261*F261,2)</f>
        <v>0</v>
      </c>
      <c r="H261" s="169" t="s">
        <v>2334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135</v>
      </c>
      <c r="S261" s="140"/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/>
      <c r="B262" s="143"/>
      <c r="C262" s="159" t="s">
        <v>417</v>
      </c>
      <c r="D262" s="183"/>
      <c r="E262" s="174">
        <v>1</v>
      </c>
      <c r="F262" s="199"/>
      <c r="G262" s="145"/>
      <c r="H262" s="169">
        <v>0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137</v>
      </c>
      <c r="S262" s="140">
        <v>0</v>
      </c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ht="22.5" outlineLevel="1">
      <c r="A263" s="141">
        <v>67</v>
      </c>
      <c r="B263" s="143" t="s">
        <v>418</v>
      </c>
      <c r="C263" s="158" t="s">
        <v>419</v>
      </c>
      <c r="D263" s="182" t="s">
        <v>348</v>
      </c>
      <c r="E263" s="145">
        <v>2</v>
      </c>
      <c r="F263" s="199"/>
      <c r="G263" s="145">
        <f>ROUND(E263*F263,2)</f>
        <v>0</v>
      </c>
      <c r="H263" s="169" t="s">
        <v>2334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135</v>
      </c>
      <c r="S263" s="140"/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outlineLevel="1">
      <c r="A264" s="141"/>
      <c r="B264" s="143"/>
      <c r="C264" s="159" t="s">
        <v>411</v>
      </c>
      <c r="D264" s="183"/>
      <c r="E264" s="174">
        <v>2</v>
      </c>
      <c r="F264" s="199"/>
      <c r="G264" s="145"/>
      <c r="H264" s="169">
        <v>0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137</v>
      </c>
      <c r="S264" s="140">
        <v>0</v>
      </c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ht="22.5" outlineLevel="1">
      <c r="A265" s="141">
        <v>68</v>
      </c>
      <c r="B265" s="143" t="s">
        <v>420</v>
      </c>
      <c r="C265" s="158" t="s">
        <v>421</v>
      </c>
      <c r="D265" s="182" t="s">
        <v>348</v>
      </c>
      <c r="E265" s="145">
        <v>1</v>
      </c>
      <c r="F265" s="199"/>
      <c r="G265" s="145">
        <f>ROUND(E265*F265,2)</f>
        <v>0</v>
      </c>
      <c r="H265" s="169" t="s">
        <v>2334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135</v>
      </c>
      <c r="S265" s="140"/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outlineLevel="1">
      <c r="A266" s="141"/>
      <c r="B266" s="143"/>
      <c r="C266" s="159" t="s">
        <v>417</v>
      </c>
      <c r="D266" s="183"/>
      <c r="E266" s="174">
        <v>1</v>
      </c>
      <c r="F266" s="199"/>
      <c r="G266" s="145"/>
      <c r="H266" s="169">
        <v>0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137</v>
      </c>
      <c r="S266" s="140">
        <v>0</v>
      </c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>
      <c r="A267" s="142" t="s">
        <v>130</v>
      </c>
      <c r="B267" s="144" t="s">
        <v>52</v>
      </c>
      <c r="C267" s="160" t="s">
        <v>53</v>
      </c>
      <c r="D267" s="184"/>
      <c r="E267" s="146"/>
      <c r="F267" s="200"/>
      <c r="G267" s="146">
        <f>SUMIF(R268:R464,"&lt;&gt;NOR",G268:G464)</f>
        <v>0</v>
      </c>
      <c r="H267" s="170"/>
      <c r="I267" s="140"/>
      <c r="R267" t="s">
        <v>131</v>
      </c>
    </row>
    <row r="268" spans="1:47" ht="22.5" outlineLevel="1">
      <c r="A268" s="141">
        <v>69</v>
      </c>
      <c r="B268" s="143" t="s">
        <v>422</v>
      </c>
      <c r="C268" s="158" t="s">
        <v>423</v>
      </c>
      <c r="D268" s="182" t="s">
        <v>134</v>
      </c>
      <c r="E268" s="145">
        <v>12.4</v>
      </c>
      <c r="F268" s="199"/>
      <c r="G268" s="145">
        <f>ROUND(E268*F268,2)</f>
        <v>0</v>
      </c>
      <c r="H268" s="169" t="s">
        <v>2333</v>
      </c>
      <c r="I268" s="140"/>
      <c r="J268" s="140"/>
      <c r="K268" s="140"/>
      <c r="L268" s="140"/>
      <c r="M268" s="140"/>
      <c r="N268" s="140"/>
      <c r="O268" s="140"/>
      <c r="P268" s="140"/>
      <c r="Q268" s="140"/>
      <c r="R268" s="140" t="s">
        <v>135</v>
      </c>
      <c r="S268" s="140"/>
      <c r="T268" s="140"/>
      <c r="U268" s="140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/>
      <c r="AF268" s="140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</row>
    <row r="269" spans="1:47" outlineLevel="1">
      <c r="A269" s="141"/>
      <c r="B269" s="143"/>
      <c r="C269" s="159" t="s">
        <v>424</v>
      </c>
      <c r="D269" s="183"/>
      <c r="E269" s="174"/>
      <c r="F269" s="199"/>
      <c r="G269" s="145"/>
      <c r="H269" s="169">
        <v>0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137</v>
      </c>
      <c r="S269" s="140">
        <v>0</v>
      </c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425</v>
      </c>
      <c r="D270" s="183"/>
      <c r="E270" s="174">
        <v>10.6</v>
      </c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426</v>
      </c>
      <c r="D271" s="183"/>
      <c r="E271" s="174">
        <v>1.8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>
        <v>70</v>
      </c>
      <c r="B272" s="143" t="s">
        <v>427</v>
      </c>
      <c r="C272" s="158" t="s">
        <v>428</v>
      </c>
      <c r="D272" s="182" t="s">
        <v>181</v>
      </c>
      <c r="E272" s="145">
        <v>6.48</v>
      </c>
      <c r="F272" s="199"/>
      <c r="G272" s="145">
        <f>ROUND(E272*F272,2)</f>
        <v>0</v>
      </c>
      <c r="H272" s="169" t="s">
        <v>2333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135</v>
      </c>
      <c r="S272" s="140"/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/>
      <c r="B273" s="143"/>
      <c r="C273" s="159" t="s">
        <v>429</v>
      </c>
      <c r="D273" s="183"/>
      <c r="E273" s="174">
        <v>6.48</v>
      </c>
      <c r="F273" s="199"/>
      <c r="G273" s="145"/>
      <c r="H273" s="169">
        <v>0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137</v>
      </c>
      <c r="S273" s="140">
        <v>0</v>
      </c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430</v>
      </c>
      <c r="D274" s="183"/>
      <c r="E274" s="174"/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>
        <v>71</v>
      </c>
      <c r="B275" s="143" t="s">
        <v>431</v>
      </c>
      <c r="C275" s="158" t="s">
        <v>432</v>
      </c>
      <c r="D275" s="182" t="s">
        <v>181</v>
      </c>
      <c r="E275" s="145">
        <v>176.52600000000001</v>
      </c>
      <c r="F275" s="199"/>
      <c r="G275" s="145">
        <f>ROUND(E275*F275,2)</f>
        <v>0</v>
      </c>
      <c r="H275" s="169" t="s">
        <v>2333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135</v>
      </c>
      <c r="S275" s="140"/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/>
      <c r="B276" s="143"/>
      <c r="C276" s="159" t="s">
        <v>433</v>
      </c>
      <c r="D276" s="183"/>
      <c r="E276" s="174">
        <v>172.89</v>
      </c>
      <c r="F276" s="199"/>
      <c r="G276" s="145"/>
      <c r="H276" s="169">
        <v>0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137</v>
      </c>
      <c r="S276" s="140">
        <v>0</v>
      </c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434</v>
      </c>
      <c r="D277" s="183"/>
      <c r="E277" s="174">
        <v>3.6360000000000001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>
        <v>72</v>
      </c>
      <c r="B278" s="143" t="s">
        <v>435</v>
      </c>
      <c r="C278" s="158" t="s">
        <v>436</v>
      </c>
      <c r="D278" s="182" t="s">
        <v>181</v>
      </c>
      <c r="E278" s="145">
        <v>6.01</v>
      </c>
      <c r="F278" s="199"/>
      <c r="G278" s="145">
        <f>ROUND(E278*F278,2)</f>
        <v>0</v>
      </c>
      <c r="H278" s="169" t="s">
        <v>2333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135</v>
      </c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/>
      <c r="B279" s="143"/>
      <c r="C279" s="159" t="s">
        <v>437</v>
      </c>
      <c r="D279" s="183"/>
      <c r="E279" s="174">
        <v>6.01</v>
      </c>
      <c r="F279" s="199"/>
      <c r="G279" s="145"/>
      <c r="H279" s="169">
        <v>0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137</v>
      </c>
      <c r="S279" s="140">
        <v>0</v>
      </c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430</v>
      </c>
      <c r="D280" s="183"/>
      <c r="E280" s="174"/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>
        <v>73</v>
      </c>
      <c r="B281" s="143" t="s">
        <v>438</v>
      </c>
      <c r="C281" s="158" t="s">
        <v>439</v>
      </c>
      <c r="D281" s="182" t="s">
        <v>181</v>
      </c>
      <c r="E281" s="145">
        <v>68.283000000000001</v>
      </c>
      <c r="F281" s="199"/>
      <c r="G281" s="145">
        <f>ROUND(E281*F281,2)</f>
        <v>0</v>
      </c>
      <c r="H281" s="169" t="s">
        <v>2333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135</v>
      </c>
      <c r="S281" s="140"/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/>
      <c r="B282" s="143"/>
      <c r="C282" s="159" t="s">
        <v>440</v>
      </c>
      <c r="D282" s="183"/>
      <c r="E282" s="174">
        <v>37.838999999999999</v>
      </c>
      <c r="F282" s="199"/>
      <c r="G282" s="145"/>
      <c r="H282" s="169">
        <v>0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137</v>
      </c>
      <c r="S282" s="140">
        <v>0</v>
      </c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441</v>
      </c>
      <c r="D283" s="183"/>
      <c r="E283" s="174">
        <v>30.443999999999999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>
        <v>74</v>
      </c>
      <c r="B284" s="143" t="s">
        <v>442</v>
      </c>
      <c r="C284" s="158" t="s">
        <v>443</v>
      </c>
      <c r="D284" s="182" t="s">
        <v>181</v>
      </c>
      <c r="E284" s="145">
        <v>79.352999999999994</v>
      </c>
      <c r="F284" s="199"/>
      <c r="G284" s="145">
        <f>ROUND(E284*F284,2)</f>
        <v>0</v>
      </c>
      <c r="H284" s="169" t="s">
        <v>2333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135</v>
      </c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/>
      <c r="B285" s="143"/>
      <c r="C285" s="159" t="s">
        <v>444</v>
      </c>
      <c r="D285" s="183"/>
      <c r="E285" s="174">
        <v>79.352999999999994</v>
      </c>
      <c r="F285" s="199"/>
      <c r="G285" s="145"/>
      <c r="H285" s="169">
        <v>0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137</v>
      </c>
      <c r="S285" s="140">
        <v>0</v>
      </c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430</v>
      </c>
      <c r="D286" s="183"/>
      <c r="E286" s="174"/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>
        <v>75</v>
      </c>
      <c r="B287" s="143" t="s">
        <v>445</v>
      </c>
      <c r="C287" s="158" t="s">
        <v>446</v>
      </c>
      <c r="D287" s="182" t="s">
        <v>181</v>
      </c>
      <c r="E287" s="145">
        <v>587.54</v>
      </c>
      <c r="F287" s="199"/>
      <c r="G287" s="145">
        <f>ROUND(E287*F287,2)</f>
        <v>0</v>
      </c>
      <c r="H287" s="169" t="s">
        <v>2333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135</v>
      </c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ht="45" outlineLevel="1">
      <c r="A288" s="141"/>
      <c r="B288" s="143"/>
      <c r="C288" s="159" t="s">
        <v>447</v>
      </c>
      <c r="D288" s="183"/>
      <c r="E288" s="174">
        <v>501.60500000000002</v>
      </c>
      <c r="F288" s="199"/>
      <c r="G288" s="145"/>
      <c r="H288" s="169">
        <v>0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137</v>
      </c>
      <c r="S288" s="140">
        <v>0</v>
      </c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outlineLevel="1">
      <c r="A289" s="141"/>
      <c r="B289" s="143"/>
      <c r="C289" s="159" t="s">
        <v>448</v>
      </c>
      <c r="D289" s="183"/>
      <c r="E289" s="174">
        <v>85.935000000000002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>
        <v>76</v>
      </c>
      <c r="B290" s="143" t="s">
        <v>449</v>
      </c>
      <c r="C290" s="158" t="s">
        <v>450</v>
      </c>
      <c r="D290" s="182" t="s">
        <v>181</v>
      </c>
      <c r="E290" s="145">
        <v>456.52800000000002</v>
      </c>
      <c r="F290" s="199"/>
      <c r="G290" s="145">
        <f>ROUND(E290*F290,2)</f>
        <v>0</v>
      </c>
      <c r="H290" s="169" t="s">
        <v>2333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135</v>
      </c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ht="33.75" outlineLevel="1">
      <c r="A291" s="141"/>
      <c r="B291" s="143"/>
      <c r="C291" s="159" t="s">
        <v>451</v>
      </c>
      <c r="D291" s="183"/>
      <c r="E291" s="174">
        <v>456.52800000000002</v>
      </c>
      <c r="F291" s="199"/>
      <c r="G291" s="145"/>
      <c r="H291" s="169">
        <v>0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137</v>
      </c>
      <c r="S291" s="140">
        <v>0</v>
      </c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outlineLevel="1">
      <c r="A292" s="141"/>
      <c r="B292" s="143"/>
      <c r="C292" s="159" t="s">
        <v>430</v>
      </c>
      <c r="D292" s="183"/>
      <c r="E292" s="174"/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>
        <v>77</v>
      </c>
      <c r="B293" s="143" t="s">
        <v>452</v>
      </c>
      <c r="C293" s="158" t="s">
        <v>453</v>
      </c>
      <c r="D293" s="182" t="s">
        <v>168</v>
      </c>
      <c r="E293" s="145">
        <v>428.6</v>
      </c>
      <c r="F293" s="199"/>
      <c r="G293" s="145">
        <f>ROUND(E293*F293,2)</f>
        <v>0</v>
      </c>
      <c r="H293" s="169" t="s">
        <v>2333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135</v>
      </c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/>
      <c r="B294" s="143"/>
      <c r="C294" s="159" t="s">
        <v>454</v>
      </c>
      <c r="D294" s="183"/>
      <c r="E294" s="174">
        <v>413.4</v>
      </c>
      <c r="F294" s="199"/>
      <c r="G294" s="145"/>
      <c r="H294" s="169">
        <v>0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137</v>
      </c>
      <c r="S294" s="140">
        <v>0</v>
      </c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455</v>
      </c>
      <c r="D295" s="183"/>
      <c r="E295" s="174">
        <v>15.2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>
        <v>78</v>
      </c>
      <c r="B296" s="143" t="s">
        <v>456</v>
      </c>
      <c r="C296" s="158" t="s">
        <v>457</v>
      </c>
      <c r="D296" s="182" t="s">
        <v>168</v>
      </c>
      <c r="E296" s="145">
        <v>181.74</v>
      </c>
      <c r="F296" s="199"/>
      <c r="G296" s="145">
        <f>ROUND(E296*F296,2)</f>
        <v>0</v>
      </c>
      <c r="H296" s="169" t="s">
        <v>2333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135</v>
      </c>
      <c r="S296" s="140"/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/>
      <c r="B297" s="143"/>
      <c r="C297" s="159" t="s">
        <v>458</v>
      </c>
      <c r="D297" s="183"/>
      <c r="E297" s="174">
        <v>158.94</v>
      </c>
      <c r="F297" s="199"/>
      <c r="G297" s="145"/>
      <c r="H297" s="169">
        <v>0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137</v>
      </c>
      <c r="S297" s="140">
        <v>0</v>
      </c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459</v>
      </c>
      <c r="D298" s="183"/>
      <c r="E298" s="174">
        <v>22.8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>
        <v>79</v>
      </c>
      <c r="B299" s="143" t="s">
        <v>460</v>
      </c>
      <c r="C299" s="158" t="s">
        <v>461</v>
      </c>
      <c r="D299" s="182" t="s">
        <v>168</v>
      </c>
      <c r="E299" s="145">
        <v>304.7</v>
      </c>
      <c r="F299" s="199"/>
      <c r="G299" s="145">
        <f>ROUND(E299*F299,2)</f>
        <v>0</v>
      </c>
      <c r="H299" s="169" t="s">
        <v>2333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135</v>
      </c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/>
      <c r="B300" s="143"/>
      <c r="C300" s="159" t="s">
        <v>462</v>
      </c>
      <c r="D300" s="183"/>
      <c r="E300" s="174"/>
      <c r="F300" s="199"/>
      <c r="G300" s="145"/>
      <c r="H300" s="169">
        <v>0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137</v>
      </c>
      <c r="S300" s="140">
        <v>0</v>
      </c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463</v>
      </c>
      <c r="D301" s="183"/>
      <c r="E301" s="174">
        <v>8.6999999999999993</v>
      </c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464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465</v>
      </c>
      <c r="D303" s="183"/>
      <c r="E303" s="174"/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466</v>
      </c>
      <c r="D304" s="183"/>
      <c r="E304" s="174">
        <v>18.5</v>
      </c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467</v>
      </c>
      <c r="D305" s="183"/>
      <c r="E305" s="174"/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ht="22.5" outlineLevel="1">
      <c r="A306" s="141"/>
      <c r="B306" s="143"/>
      <c r="C306" s="159" t="s">
        <v>468</v>
      </c>
      <c r="D306" s="183"/>
      <c r="E306" s="174">
        <v>131.5</v>
      </c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outlineLevel="1">
      <c r="A307" s="141"/>
      <c r="B307" s="143"/>
      <c r="C307" s="159" t="s">
        <v>469</v>
      </c>
      <c r="D307" s="183"/>
      <c r="E307" s="174">
        <v>24.8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470</v>
      </c>
      <c r="D308" s="183"/>
      <c r="E308" s="174"/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ht="22.5" outlineLevel="1">
      <c r="A309" s="141"/>
      <c r="B309" s="143"/>
      <c r="C309" s="159" t="s">
        <v>471</v>
      </c>
      <c r="D309" s="183"/>
      <c r="E309" s="174">
        <v>112.5</v>
      </c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outlineLevel="1">
      <c r="A310" s="141"/>
      <c r="B310" s="143"/>
      <c r="C310" s="159" t="s">
        <v>430</v>
      </c>
      <c r="D310" s="183"/>
      <c r="E310" s="174"/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>
        <v>80</v>
      </c>
      <c r="B311" s="143" t="s">
        <v>472</v>
      </c>
      <c r="C311" s="158" t="s">
        <v>473</v>
      </c>
      <c r="D311" s="182" t="s">
        <v>168</v>
      </c>
      <c r="E311" s="145">
        <v>304.7</v>
      </c>
      <c r="F311" s="199"/>
      <c r="G311" s="145">
        <f>ROUND(E311*F311,2)</f>
        <v>0</v>
      </c>
      <c r="H311" s="169" t="s">
        <v>2333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135</v>
      </c>
      <c r="S311" s="140"/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/>
      <c r="B312" s="143"/>
      <c r="C312" s="159" t="s">
        <v>462</v>
      </c>
      <c r="D312" s="183"/>
      <c r="E312" s="174"/>
      <c r="F312" s="199"/>
      <c r="G312" s="145"/>
      <c r="H312" s="169">
        <v>0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137</v>
      </c>
      <c r="S312" s="140">
        <v>0</v>
      </c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463</v>
      </c>
      <c r="D313" s="183"/>
      <c r="E313" s="174">
        <v>8.6999999999999993</v>
      </c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464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465</v>
      </c>
      <c r="D315" s="183"/>
      <c r="E315" s="174"/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466</v>
      </c>
      <c r="D316" s="183"/>
      <c r="E316" s="174">
        <v>18.5</v>
      </c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467</v>
      </c>
      <c r="D317" s="183"/>
      <c r="E317" s="174"/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ht="22.5" outlineLevel="1">
      <c r="A318" s="141"/>
      <c r="B318" s="143"/>
      <c r="C318" s="159" t="s">
        <v>468</v>
      </c>
      <c r="D318" s="183"/>
      <c r="E318" s="174">
        <v>131.5</v>
      </c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outlineLevel="1">
      <c r="A319" s="141"/>
      <c r="B319" s="143"/>
      <c r="C319" s="159" t="s">
        <v>469</v>
      </c>
      <c r="D319" s="183"/>
      <c r="E319" s="174">
        <v>24.8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470</v>
      </c>
      <c r="D320" s="183"/>
      <c r="E320" s="174"/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ht="22.5" outlineLevel="1">
      <c r="A321" s="141"/>
      <c r="B321" s="143"/>
      <c r="C321" s="159" t="s">
        <v>471</v>
      </c>
      <c r="D321" s="183"/>
      <c r="E321" s="174">
        <v>112.5</v>
      </c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outlineLevel="1">
      <c r="A322" s="141"/>
      <c r="B322" s="143"/>
      <c r="C322" s="159" t="s">
        <v>430</v>
      </c>
      <c r="D322" s="183"/>
      <c r="E322" s="174"/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>
        <v>81</v>
      </c>
      <c r="B323" s="143" t="s">
        <v>474</v>
      </c>
      <c r="C323" s="158" t="s">
        <v>475</v>
      </c>
      <c r="D323" s="182" t="s">
        <v>134</v>
      </c>
      <c r="E323" s="145">
        <v>36.44</v>
      </c>
      <c r="F323" s="199"/>
      <c r="G323" s="145">
        <f>ROUND(E323*F323,2)</f>
        <v>0</v>
      </c>
      <c r="H323" s="169" t="s">
        <v>2333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135</v>
      </c>
      <c r="S323" s="140"/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/>
      <c r="B324" s="143"/>
      <c r="C324" s="159" t="s">
        <v>2335</v>
      </c>
      <c r="D324" s="183"/>
      <c r="E324" s="174">
        <v>36.44</v>
      </c>
      <c r="F324" s="199"/>
      <c r="G324" s="199"/>
      <c r="H324" s="169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>
        <v>82</v>
      </c>
      <c r="B325" s="143" t="s">
        <v>476</v>
      </c>
      <c r="C325" s="158" t="s">
        <v>477</v>
      </c>
      <c r="D325" s="182" t="s">
        <v>134</v>
      </c>
      <c r="E325" s="145">
        <v>2.9991249999999998</v>
      </c>
      <c r="F325" s="199"/>
      <c r="G325" s="145">
        <f>ROUND(E325*F325,2)</f>
        <v>0</v>
      </c>
      <c r="H325" s="169" t="s">
        <v>2334</v>
      </c>
      <c r="I325" s="140"/>
      <c r="J325" s="140"/>
      <c r="K325" s="140"/>
      <c r="L325" s="140"/>
      <c r="M325" s="140"/>
      <c r="N325" s="140"/>
      <c r="O325" s="140"/>
      <c r="P325" s="140"/>
      <c r="Q325" s="140"/>
      <c r="R325" s="140" t="s">
        <v>135</v>
      </c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/>
      <c r="B326" s="143"/>
      <c r="C326" s="159" t="s">
        <v>478</v>
      </c>
      <c r="D326" s="183"/>
      <c r="E326" s="174">
        <v>2.9991249999999998</v>
      </c>
      <c r="F326" s="199"/>
      <c r="G326" s="145"/>
      <c r="H326" s="169">
        <v>0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137</v>
      </c>
      <c r="S326" s="140">
        <v>0</v>
      </c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ht="22.5" outlineLevel="1">
      <c r="A327" s="141">
        <v>83</v>
      </c>
      <c r="B327" s="143" t="s">
        <v>479</v>
      </c>
      <c r="C327" s="158" t="s">
        <v>480</v>
      </c>
      <c r="D327" s="182" t="s">
        <v>134</v>
      </c>
      <c r="E327" s="145">
        <v>126.70405</v>
      </c>
      <c r="F327" s="199"/>
      <c r="G327" s="145">
        <f>ROUND(E327*F327,2)</f>
        <v>0</v>
      </c>
      <c r="H327" s="169" t="s">
        <v>2334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135</v>
      </c>
      <c r="S327" s="140"/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33.75" outlineLevel="1">
      <c r="A328" s="141"/>
      <c r="B328" s="143"/>
      <c r="C328" s="159" t="s">
        <v>481</v>
      </c>
      <c r="D328" s="183"/>
      <c r="E328" s="174">
        <v>69.344399999999993</v>
      </c>
      <c r="F328" s="199"/>
      <c r="G328" s="145"/>
      <c r="H328" s="169">
        <v>0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137</v>
      </c>
      <c r="S328" s="140">
        <v>0</v>
      </c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22.5" outlineLevel="1">
      <c r="A329" s="141"/>
      <c r="B329" s="143"/>
      <c r="C329" s="159" t="s">
        <v>482</v>
      </c>
      <c r="D329" s="183"/>
      <c r="E329" s="174">
        <v>51.873750000000001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483</v>
      </c>
      <c r="D330" s="183"/>
      <c r="E330" s="174">
        <v>5.4859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>
        <v>84</v>
      </c>
      <c r="B331" s="143" t="s">
        <v>484</v>
      </c>
      <c r="C331" s="158" t="s">
        <v>485</v>
      </c>
      <c r="D331" s="182" t="s">
        <v>134</v>
      </c>
      <c r="E331" s="145">
        <v>87.716250000000002</v>
      </c>
      <c r="F331" s="199"/>
      <c r="G331" s="145">
        <f>ROUND(E331*F331,2)</f>
        <v>0</v>
      </c>
      <c r="H331" s="169" t="s">
        <v>2334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135</v>
      </c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/>
      <c r="B332" s="143"/>
      <c r="C332" s="159" t="s">
        <v>486</v>
      </c>
      <c r="D332" s="183"/>
      <c r="E332" s="174">
        <v>78.318749999999994</v>
      </c>
      <c r="F332" s="199"/>
      <c r="G332" s="145"/>
      <c r="H332" s="169">
        <v>0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137</v>
      </c>
      <c r="S332" s="140">
        <v>0</v>
      </c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outlineLevel="1">
      <c r="A333" s="141"/>
      <c r="B333" s="143"/>
      <c r="C333" s="159" t="s">
        <v>487</v>
      </c>
      <c r="D333" s="183"/>
      <c r="E333" s="174">
        <v>9.3975000000000009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ht="22.5" outlineLevel="1">
      <c r="A334" s="141">
        <v>85</v>
      </c>
      <c r="B334" s="143" t="s">
        <v>488</v>
      </c>
      <c r="C334" s="158" t="s">
        <v>489</v>
      </c>
      <c r="D334" s="182" t="s">
        <v>134</v>
      </c>
      <c r="E334" s="145">
        <v>7.3250000000000002</v>
      </c>
      <c r="F334" s="199"/>
      <c r="G334" s="145">
        <f>ROUND(E334*F334,2)</f>
        <v>0</v>
      </c>
      <c r="H334" s="169" t="s">
        <v>2334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135</v>
      </c>
      <c r="S334" s="140"/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outlineLevel="1">
      <c r="A335" s="141"/>
      <c r="B335" s="143"/>
      <c r="C335" s="159" t="s">
        <v>490</v>
      </c>
      <c r="D335" s="183"/>
      <c r="E335" s="174">
        <v>3.8250000000000002</v>
      </c>
      <c r="F335" s="199"/>
      <c r="G335" s="145"/>
      <c r="H335" s="169">
        <v>0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137</v>
      </c>
      <c r="S335" s="140">
        <v>0</v>
      </c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491</v>
      </c>
      <c r="D336" s="183"/>
      <c r="E336" s="174">
        <v>3.5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ht="22.5" outlineLevel="1">
      <c r="A337" s="141">
        <v>86</v>
      </c>
      <c r="B337" s="143" t="s">
        <v>492</v>
      </c>
      <c r="C337" s="158" t="s">
        <v>493</v>
      </c>
      <c r="D337" s="182" t="s">
        <v>134</v>
      </c>
      <c r="E337" s="145">
        <v>401.09021999999999</v>
      </c>
      <c r="F337" s="199"/>
      <c r="G337" s="145">
        <f>ROUND(E337*F337,2)</f>
        <v>0</v>
      </c>
      <c r="H337" s="169" t="s">
        <v>2334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135</v>
      </c>
      <c r="S337" s="140"/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outlineLevel="1">
      <c r="A338" s="141"/>
      <c r="B338" s="143"/>
      <c r="C338" s="159" t="s">
        <v>256</v>
      </c>
      <c r="D338" s="183"/>
      <c r="E338" s="174"/>
      <c r="F338" s="199"/>
      <c r="G338" s="145"/>
      <c r="H338" s="169">
        <v>0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137</v>
      </c>
      <c r="S338" s="140">
        <v>0</v>
      </c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494</v>
      </c>
      <c r="D339" s="183"/>
      <c r="E339" s="174">
        <v>301.84769999999997</v>
      </c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495</v>
      </c>
      <c r="D340" s="183"/>
      <c r="E340" s="174">
        <v>20.06382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496</v>
      </c>
      <c r="D341" s="183"/>
      <c r="E341" s="174">
        <v>23.0976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497</v>
      </c>
      <c r="D342" s="183"/>
      <c r="E342" s="174">
        <v>56.081099999999999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>
        <v>87</v>
      </c>
      <c r="B343" s="143" t="s">
        <v>498</v>
      </c>
      <c r="C343" s="158" t="s">
        <v>499</v>
      </c>
      <c r="D343" s="182" t="s">
        <v>181</v>
      </c>
      <c r="E343" s="145">
        <v>3778.2307999999998</v>
      </c>
      <c r="F343" s="199"/>
      <c r="G343" s="145">
        <f>ROUND(E343*F343,2)</f>
        <v>0</v>
      </c>
      <c r="H343" s="169" t="s">
        <v>2333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135</v>
      </c>
      <c r="S343" s="140"/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ht="22.5" outlineLevel="1">
      <c r="A344" s="141"/>
      <c r="B344" s="143"/>
      <c r="C344" s="159" t="s">
        <v>500</v>
      </c>
      <c r="D344" s="183"/>
      <c r="E344" s="174">
        <v>626.54999999999995</v>
      </c>
      <c r="F344" s="199"/>
      <c r="G344" s="145"/>
      <c r="H344" s="169">
        <v>0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137</v>
      </c>
      <c r="S344" s="140">
        <v>0</v>
      </c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outlineLevel="1">
      <c r="A345" s="141"/>
      <c r="B345" s="143"/>
      <c r="C345" s="159" t="s">
        <v>501</v>
      </c>
      <c r="D345" s="183"/>
      <c r="E345" s="174">
        <v>75.22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ht="33.75" outlineLevel="1">
      <c r="A346" s="141"/>
      <c r="B346" s="143"/>
      <c r="C346" s="159" t="s">
        <v>502</v>
      </c>
      <c r="D346" s="183"/>
      <c r="E346" s="174">
        <v>15.734999999999999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503</v>
      </c>
      <c r="D347" s="183"/>
      <c r="E347" s="174">
        <v>462.29599999999999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504</v>
      </c>
      <c r="D348" s="183"/>
      <c r="E348" s="174">
        <v>30.431999999999999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22.5" outlineLevel="1">
      <c r="A349" s="141"/>
      <c r="B349" s="143"/>
      <c r="C349" s="159" t="s">
        <v>505</v>
      </c>
      <c r="D349" s="183"/>
      <c r="E349" s="174">
        <v>345.82499999999999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33.75" outlineLevel="1">
      <c r="A350" s="141"/>
      <c r="B350" s="143"/>
      <c r="C350" s="159" t="s">
        <v>506</v>
      </c>
      <c r="D350" s="183"/>
      <c r="E350" s="174">
        <v>9.8699999999999992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507</v>
      </c>
      <c r="D351" s="183"/>
      <c r="E351" s="174">
        <v>58.259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22.5" outlineLevel="1">
      <c r="A352" s="141"/>
      <c r="B352" s="143"/>
      <c r="C352" s="159" t="s">
        <v>508</v>
      </c>
      <c r="D352" s="183"/>
      <c r="E352" s="174">
        <v>24.595500000000001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outlineLevel="1">
      <c r="A353" s="141"/>
      <c r="B353" s="143"/>
      <c r="C353" s="159" t="s">
        <v>256</v>
      </c>
      <c r="D353" s="183"/>
      <c r="E353" s="174"/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509</v>
      </c>
      <c r="D354" s="183"/>
      <c r="E354" s="174">
        <v>1225.434</v>
      </c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510</v>
      </c>
      <c r="D355" s="183"/>
      <c r="E355" s="174">
        <v>133.75880000000001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511</v>
      </c>
      <c r="D356" s="183"/>
      <c r="E356" s="174">
        <v>153.98400000000001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512</v>
      </c>
      <c r="D357" s="183"/>
      <c r="E357" s="174">
        <v>373.87400000000002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513</v>
      </c>
      <c r="D358" s="183"/>
      <c r="E358" s="174">
        <v>31.317499999999999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514</v>
      </c>
      <c r="D359" s="183"/>
      <c r="E359" s="174">
        <v>182.2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515</v>
      </c>
      <c r="D360" s="183"/>
      <c r="E360" s="174">
        <v>28.88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>
        <v>88</v>
      </c>
      <c r="B361" s="143" t="s">
        <v>516</v>
      </c>
      <c r="C361" s="158" t="s">
        <v>517</v>
      </c>
      <c r="D361" s="182" t="s">
        <v>181</v>
      </c>
      <c r="E361" s="145">
        <v>3778.2307999999998</v>
      </c>
      <c r="F361" s="199"/>
      <c r="G361" s="145">
        <f>ROUND(E361*F361,2)</f>
        <v>0</v>
      </c>
      <c r="H361" s="169" t="s">
        <v>2333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135</v>
      </c>
      <c r="S361" s="140"/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ht="22.5" outlineLevel="1">
      <c r="A362" s="141"/>
      <c r="B362" s="143"/>
      <c r="C362" s="159" t="s">
        <v>500</v>
      </c>
      <c r="D362" s="183"/>
      <c r="E362" s="174">
        <v>626.54999999999995</v>
      </c>
      <c r="F362" s="199"/>
      <c r="G362" s="145"/>
      <c r="H362" s="169">
        <v>0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137</v>
      </c>
      <c r="S362" s="140">
        <v>0</v>
      </c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outlineLevel="1">
      <c r="A363" s="141"/>
      <c r="B363" s="143"/>
      <c r="C363" s="159" t="s">
        <v>501</v>
      </c>
      <c r="D363" s="183"/>
      <c r="E363" s="174">
        <v>75.22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ht="33.75" outlineLevel="1">
      <c r="A364" s="141"/>
      <c r="B364" s="143"/>
      <c r="C364" s="159" t="s">
        <v>502</v>
      </c>
      <c r="D364" s="183"/>
      <c r="E364" s="174">
        <v>15.734999999999999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503</v>
      </c>
      <c r="D365" s="183"/>
      <c r="E365" s="174">
        <v>462.29599999999999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504</v>
      </c>
      <c r="D366" s="183"/>
      <c r="E366" s="174">
        <v>30.431999999999999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22.5" outlineLevel="1">
      <c r="A367" s="141"/>
      <c r="B367" s="143"/>
      <c r="C367" s="159" t="s">
        <v>505</v>
      </c>
      <c r="D367" s="183"/>
      <c r="E367" s="174">
        <v>345.82499999999999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33.75" outlineLevel="1">
      <c r="A368" s="141"/>
      <c r="B368" s="143"/>
      <c r="C368" s="159" t="s">
        <v>506</v>
      </c>
      <c r="D368" s="183"/>
      <c r="E368" s="174">
        <v>9.8699999999999992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507</v>
      </c>
      <c r="D369" s="183"/>
      <c r="E369" s="174">
        <v>58.259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22.5" outlineLevel="1">
      <c r="A370" s="141"/>
      <c r="B370" s="143"/>
      <c r="C370" s="159" t="s">
        <v>508</v>
      </c>
      <c r="D370" s="183"/>
      <c r="E370" s="174">
        <v>24.595500000000001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outlineLevel="1">
      <c r="A371" s="141"/>
      <c r="B371" s="143"/>
      <c r="C371" s="159" t="s">
        <v>256</v>
      </c>
      <c r="D371" s="183"/>
      <c r="E371" s="174"/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509</v>
      </c>
      <c r="D372" s="183"/>
      <c r="E372" s="174">
        <v>1225.434</v>
      </c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510</v>
      </c>
      <c r="D373" s="183"/>
      <c r="E373" s="174">
        <v>133.75880000000001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511</v>
      </c>
      <c r="D374" s="183"/>
      <c r="E374" s="174">
        <v>153.98400000000001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512</v>
      </c>
      <c r="D375" s="183"/>
      <c r="E375" s="174">
        <v>373.87400000000002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513</v>
      </c>
      <c r="D376" s="183"/>
      <c r="E376" s="174">
        <v>31.317499999999999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514</v>
      </c>
      <c r="D377" s="183"/>
      <c r="E377" s="174">
        <v>182.2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515</v>
      </c>
      <c r="D378" s="183"/>
      <c r="E378" s="174">
        <v>28.88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>
        <v>89</v>
      </c>
      <c r="B379" s="143" t="s">
        <v>518</v>
      </c>
      <c r="C379" s="158" t="s">
        <v>519</v>
      </c>
      <c r="D379" s="182" t="s">
        <v>174</v>
      </c>
      <c r="E379" s="145">
        <v>144.19919999999999</v>
      </c>
      <c r="F379" s="199"/>
      <c r="G379" s="145">
        <f>ROUND(E379*F379,2)</f>
        <v>0</v>
      </c>
      <c r="H379" s="169" t="s">
        <v>2333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135</v>
      </c>
      <c r="S379" s="140"/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/>
      <c r="B380" s="143"/>
      <c r="C380" s="159" t="s">
        <v>520</v>
      </c>
      <c r="D380" s="183"/>
      <c r="E380" s="174">
        <v>18.5</v>
      </c>
      <c r="F380" s="199"/>
      <c r="G380" s="145"/>
      <c r="H380" s="169">
        <v>0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137</v>
      </c>
      <c r="S380" s="140">
        <v>0</v>
      </c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521</v>
      </c>
      <c r="D381" s="183"/>
      <c r="E381" s="174">
        <v>42.397500000000001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522</v>
      </c>
      <c r="D382" s="183"/>
      <c r="E382" s="174">
        <v>0.47010000000000002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523</v>
      </c>
      <c r="D383" s="183"/>
      <c r="E383" s="174">
        <v>73.970799999999997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524</v>
      </c>
      <c r="D384" s="183"/>
      <c r="E384" s="174">
        <v>1.4097999999999999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525</v>
      </c>
      <c r="D385" s="183"/>
      <c r="E385" s="174">
        <v>7.4509999999999996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ht="22.5" outlineLevel="1">
      <c r="A386" s="141">
        <v>90</v>
      </c>
      <c r="B386" s="143" t="s">
        <v>526</v>
      </c>
      <c r="C386" s="158" t="s">
        <v>527</v>
      </c>
      <c r="D386" s="182" t="s">
        <v>134</v>
      </c>
      <c r="E386" s="145">
        <v>6.4860720000000001</v>
      </c>
      <c r="F386" s="199"/>
      <c r="G386" s="145">
        <f>ROUND(E386*F386,2)</f>
        <v>0</v>
      </c>
      <c r="H386" s="169" t="s">
        <v>2334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135</v>
      </c>
      <c r="S386" s="140"/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outlineLevel="1">
      <c r="A387" s="141"/>
      <c r="B387" s="143"/>
      <c r="C387" s="159" t="s">
        <v>528</v>
      </c>
      <c r="D387" s="183"/>
      <c r="E387" s="174">
        <v>2.0750000000000002</v>
      </c>
      <c r="F387" s="199"/>
      <c r="G387" s="145"/>
      <c r="H387" s="169">
        <v>0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137</v>
      </c>
      <c r="S387" s="140">
        <v>0</v>
      </c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529</v>
      </c>
      <c r="D388" s="183"/>
      <c r="E388" s="174">
        <v>4.4110719999999999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ht="22.5" outlineLevel="1">
      <c r="A389" s="141">
        <v>91</v>
      </c>
      <c r="B389" s="143" t="s">
        <v>530</v>
      </c>
      <c r="C389" s="158" t="s">
        <v>531</v>
      </c>
      <c r="D389" s="182" t="s">
        <v>134</v>
      </c>
      <c r="E389" s="145">
        <v>6.0837000000000003</v>
      </c>
      <c r="F389" s="199"/>
      <c r="G389" s="145">
        <f>ROUND(E389*F389,2)</f>
        <v>0</v>
      </c>
      <c r="H389" s="169" t="s">
        <v>2334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135</v>
      </c>
      <c r="S389" s="140"/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outlineLevel="1">
      <c r="A390" s="141"/>
      <c r="B390" s="143"/>
      <c r="C390" s="159" t="s">
        <v>256</v>
      </c>
      <c r="D390" s="183"/>
      <c r="E390" s="174"/>
      <c r="F390" s="199"/>
      <c r="G390" s="145"/>
      <c r="H390" s="169">
        <v>0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137</v>
      </c>
      <c r="S390" s="140">
        <v>0</v>
      </c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532</v>
      </c>
      <c r="D391" s="183"/>
      <c r="E391" s="174">
        <v>2.1252</v>
      </c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533</v>
      </c>
      <c r="D392" s="183"/>
      <c r="E392" s="174">
        <v>0.53129999999999999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534</v>
      </c>
      <c r="D393" s="183"/>
      <c r="E393" s="174">
        <v>3.4272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>
        <v>92</v>
      </c>
      <c r="B394" s="143" t="s">
        <v>535</v>
      </c>
      <c r="C394" s="158" t="s">
        <v>536</v>
      </c>
      <c r="D394" s="182" t="s">
        <v>181</v>
      </c>
      <c r="E394" s="145">
        <v>67.623000000000005</v>
      </c>
      <c r="F394" s="199"/>
      <c r="G394" s="145">
        <f>ROUND(E394*F394,2)</f>
        <v>0</v>
      </c>
      <c r="H394" s="169" t="s">
        <v>2333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135</v>
      </c>
      <c r="S394" s="140"/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/>
      <c r="B395" s="143"/>
      <c r="C395" s="159" t="s">
        <v>537</v>
      </c>
      <c r="D395" s="183"/>
      <c r="E395" s="174">
        <v>16.600000000000001</v>
      </c>
      <c r="F395" s="199"/>
      <c r="G395" s="145"/>
      <c r="H395" s="169">
        <v>0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137</v>
      </c>
      <c r="S395" s="140">
        <v>0</v>
      </c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256</v>
      </c>
      <c r="D396" s="183"/>
      <c r="E396" s="174"/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538</v>
      </c>
      <c r="D397" s="183"/>
      <c r="E397" s="174">
        <v>22.54</v>
      </c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539</v>
      </c>
      <c r="D398" s="183"/>
      <c r="E398" s="174">
        <v>5.6349999999999998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540</v>
      </c>
      <c r="D399" s="183"/>
      <c r="E399" s="174">
        <v>22.847999999999999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>
        <v>93</v>
      </c>
      <c r="B400" s="143" t="s">
        <v>541</v>
      </c>
      <c r="C400" s="158" t="s">
        <v>542</v>
      </c>
      <c r="D400" s="182" t="s">
        <v>181</v>
      </c>
      <c r="E400" s="145">
        <v>67.623000000000005</v>
      </c>
      <c r="F400" s="199"/>
      <c r="G400" s="145">
        <f>ROUND(E400*F400,2)</f>
        <v>0</v>
      </c>
      <c r="H400" s="169" t="s">
        <v>2333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135</v>
      </c>
      <c r="S400" s="140"/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/>
      <c r="B401" s="143"/>
      <c r="C401" s="159" t="s">
        <v>537</v>
      </c>
      <c r="D401" s="183"/>
      <c r="E401" s="174">
        <v>16.600000000000001</v>
      </c>
      <c r="F401" s="199"/>
      <c r="G401" s="145"/>
      <c r="H401" s="169">
        <v>0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137</v>
      </c>
      <c r="S401" s="140">
        <v>0</v>
      </c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256</v>
      </c>
      <c r="D402" s="183"/>
      <c r="E402" s="174"/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538</v>
      </c>
      <c r="D403" s="183"/>
      <c r="E403" s="174">
        <v>22.54</v>
      </c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539</v>
      </c>
      <c r="D404" s="183"/>
      <c r="E404" s="174">
        <v>5.6349999999999998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540</v>
      </c>
      <c r="D405" s="183"/>
      <c r="E405" s="174">
        <v>22.847999999999999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>
        <v>94</v>
      </c>
      <c r="B406" s="143" t="s">
        <v>543</v>
      </c>
      <c r="C406" s="158" t="s">
        <v>544</v>
      </c>
      <c r="D406" s="182" t="s">
        <v>181</v>
      </c>
      <c r="E406" s="145">
        <v>44.110720000000001</v>
      </c>
      <c r="F406" s="199"/>
      <c r="G406" s="145">
        <f>ROUND(E406*F406,2)</f>
        <v>0</v>
      </c>
      <c r="H406" s="169" t="s">
        <v>2333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135</v>
      </c>
      <c r="S406" s="140"/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/>
      <c r="B407" s="143"/>
      <c r="C407" s="159" t="s">
        <v>545</v>
      </c>
      <c r="D407" s="183"/>
      <c r="E407" s="174">
        <v>44.110720000000001</v>
      </c>
      <c r="F407" s="199"/>
      <c r="G407" s="145"/>
      <c r="H407" s="169">
        <v>0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137</v>
      </c>
      <c r="S407" s="140">
        <v>0</v>
      </c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>
        <v>95</v>
      </c>
      <c r="B408" s="143" t="s">
        <v>546</v>
      </c>
      <c r="C408" s="158" t="s">
        <v>547</v>
      </c>
      <c r="D408" s="182" t="s">
        <v>181</v>
      </c>
      <c r="E408" s="145">
        <v>44.110720000000001</v>
      </c>
      <c r="F408" s="199"/>
      <c r="G408" s="145">
        <f>ROUND(E408*F408,2)</f>
        <v>0</v>
      </c>
      <c r="H408" s="169" t="s">
        <v>2333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135</v>
      </c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/>
      <c r="B409" s="143"/>
      <c r="C409" s="159" t="s">
        <v>545</v>
      </c>
      <c r="D409" s="183"/>
      <c r="E409" s="174">
        <v>44.110720000000001</v>
      </c>
      <c r="F409" s="199"/>
      <c r="G409" s="145"/>
      <c r="H409" s="169">
        <v>0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137</v>
      </c>
      <c r="S409" s="140">
        <v>0</v>
      </c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>
        <v>96</v>
      </c>
      <c r="B410" s="143" t="s">
        <v>548</v>
      </c>
      <c r="C410" s="158" t="s">
        <v>549</v>
      </c>
      <c r="D410" s="182" t="s">
        <v>348</v>
      </c>
      <c r="E410" s="145">
        <v>6</v>
      </c>
      <c r="F410" s="199"/>
      <c r="G410" s="145">
        <f>ROUND(E410*F410,2)</f>
        <v>0</v>
      </c>
      <c r="H410" s="169" t="s">
        <v>2333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135</v>
      </c>
      <c r="S410" s="140"/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/>
      <c r="B411" s="143"/>
      <c r="C411" s="159" t="s">
        <v>550</v>
      </c>
      <c r="D411" s="183"/>
      <c r="E411" s="174">
        <v>6</v>
      </c>
      <c r="F411" s="199"/>
      <c r="G411" s="145"/>
      <c r="H411" s="169">
        <v>0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137</v>
      </c>
      <c r="S411" s="140">
        <v>0</v>
      </c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430</v>
      </c>
      <c r="D412" s="183"/>
      <c r="E412" s="174"/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>
        <v>97</v>
      </c>
      <c r="B413" s="143" t="s">
        <v>551</v>
      </c>
      <c r="C413" s="158" t="s">
        <v>552</v>
      </c>
      <c r="D413" s="182" t="s">
        <v>348</v>
      </c>
      <c r="E413" s="145">
        <v>6</v>
      </c>
      <c r="F413" s="199"/>
      <c r="G413" s="145">
        <f>ROUND(E413*F413,2)</f>
        <v>0</v>
      </c>
      <c r="H413" s="169" t="s">
        <v>2333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135</v>
      </c>
      <c r="S413" s="140"/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/>
      <c r="B414" s="143"/>
      <c r="C414" s="159" t="s">
        <v>550</v>
      </c>
      <c r="D414" s="183"/>
      <c r="E414" s="174">
        <v>6</v>
      </c>
      <c r="F414" s="199"/>
      <c r="G414" s="145"/>
      <c r="H414" s="169">
        <v>0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137</v>
      </c>
      <c r="S414" s="140">
        <v>0</v>
      </c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430</v>
      </c>
      <c r="D415" s="183"/>
      <c r="E415" s="174"/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>
        <v>98</v>
      </c>
      <c r="B416" s="143" t="s">
        <v>553</v>
      </c>
      <c r="C416" s="158" t="s">
        <v>554</v>
      </c>
      <c r="D416" s="182" t="s">
        <v>348</v>
      </c>
      <c r="E416" s="145">
        <v>7</v>
      </c>
      <c r="F416" s="199"/>
      <c r="G416" s="145">
        <f>ROUND(E416*F416,2)</f>
        <v>0</v>
      </c>
      <c r="H416" s="169" t="s">
        <v>2333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135</v>
      </c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/>
      <c r="B417" s="143"/>
      <c r="C417" s="159" t="s">
        <v>555</v>
      </c>
      <c r="D417" s="183"/>
      <c r="E417" s="174">
        <v>7</v>
      </c>
      <c r="F417" s="199"/>
      <c r="G417" s="145"/>
      <c r="H417" s="169">
        <v>0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137</v>
      </c>
      <c r="S417" s="140">
        <v>0</v>
      </c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430</v>
      </c>
      <c r="D418" s="183"/>
      <c r="E418" s="174"/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>
        <v>99</v>
      </c>
      <c r="B419" s="143" t="s">
        <v>556</v>
      </c>
      <c r="C419" s="158" t="s">
        <v>557</v>
      </c>
      <c r="D419" s="182" t="s">
        <v>348</v>
      </c>
      <c r="E419" s="145">
        <v>4</v>
      </c>
      <c r="F419" s="199"/>
      <c r="G419" s="145">
        <f>ROUND(E419*F419,2)</f>
        <v>0</v>
      </c>
      <c r="H419" s="169" t="s">
        <v>2333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135</v>
      </c>
      <c r="S419" s="140"/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/>
      <c r="B420" s="143"/>
      <c r="C420" s="159" t="s">
        <v>558</v>
      </c>
      <c r="D420" s="183"/>
      <c r="E420" s="174">
        <v>3</v>
      </c>
      <c r="F420" s="199"/>
      <c r="G420" s="145"/>
      <c r="H420" s="169">
        <v>0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137</v>
      </c>
      <c r="S420" s="140">
        <v>0</v>
      </c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559</v>
      </c>
      <c r="D421" s="183"/>
      <c r="E421" s="174">
        <v>1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>
        <v>100</v>
      </c>
      <c r="B422" s="143" t="s">
        <v>560</v>
      </c>
      <c r="C422" s="158" t="s">
        <v>561</v>
      </c>
      <c r="D422" s="182" t="s">
        <v>348</v>
      </c>
      <c r="E422" s="145">
        <v>3</v>
      </c>
      <c r="F422" s="199"/>
      <c r="G422" s="145">
        <f>ROUND(E422*F422,2)</f>
        <v>0</v>
      </c>
      <c r="H422" s="169" t="s">
        <v>2333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135</v>
      </c>
      <c r="S422" s="140"/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/>
      <c r="B423" s="143"/>
      <c r="C423" s="159" t="s">
        <v>558</v>
      </c>
      <c r="D423" s="183"/>
      <c r="E423" s="174">
        <v>3</v>
      </c>
      <c r="F423" s="199"/>
      <c r="G423" s="145"/>
      <c r="H423" s="169">
        <v>0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137</v>
      </c>
      <c r="S423" s="140">
        <v>0</v>
      </c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430</v>
      </c>
      <c r="D424" s="183"/>
      <c r="E424" s="174"/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>
        <v>101</v>
      </c>
      <c r="B425" s="143" t="s">
        <v>562</v>
      </c>
      <c r="C425" s="158" t="s">
        <v>563</v>
      </c>
      <c r="D425" s="182" t="s">
        <v>168</v>
      </c>
      <c r="E425" s="145">
        <v>12.25</v>
      </c>
      <c r="F425" s="199"/>
      <c r="G425" s="145">
        <f>ROUND(E425*F425,2)</f>
        <v>0</v>
      </c>
      <c r="H425" s="169" t="s">
        <v>2333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135</v>
      </c>
      <c r="S425" s="140"/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/>
      <c r="B426" s="143"/>
      <c r="C426" s="159" t="s">
        <v>564</v>
      </c>
      <c r="D426" s="183"/>
      <c r="E426" s="174">
        <v>12.25</v>
      </c>
      <c r="F426" s="199"/>
      <c r="G426" s="145"/>
      <c r="H426" s="169">
        <v>0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137</v>
      </c>
      <c r="S426" s="140">
        <v>0</v>
      </c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430</v>
      </c>
      <c r="D427" s="183"/>
      <c r="E427" s="174"/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>
        <v>102</v>
      </c>
      <c r="B428" s="143" t="s">
        <v>565</v>
      </c>
      <c r="C428" s="158" t="s">
        <v>566</v>
      </c>
      <c r="D428" s="182" t="s">
        <v>168</v>
      </c>
      <c r="E428" s="145">
        <v>15.25</v>
      </c>
      <c r="F428" s="199"/>
      <c r="G428" s="145">
        <f>ROUND(E428*F428,2)</f>
        <v>0</v>
      </c>
      <c r="H428" s="169" t="s">
        <v>2333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135</v>
      </c>
      <c r="S428" s="140"/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/>
      <c r="B429" s="143"/>
      <c r="C429" s="159" t="s">
        <v>567</v>
      </c>
      <c r="D429" s="183"/>
      <c r="E429" s="174">
        <v>13.75</v>
      </c>
      <c r="F429" s="199"/>
      <c r="G429" s="145"/>
      <c r="H429" s="169">
        <v>0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137</v>
      </c>
      <c r="S429" s="140">
        <v>0</v>
      </c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568</v>
      </c>
      <c r="D430" s="183"/>
      <c r="E430" s="174">
        <v>1.5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>
        <v>103</v>
      </c>
      <c r="B431" s="143" t="s">
        <v>569</v>
      </c>
      <c r="C431" s="158" t="s">
        <v>570</v>
      </c>
      <c r="D431" s="182" t="s">
        <v>348</v>
      </c>
      <c r="E431" s="145">
        <v>19</v>
      </c>
      <c r="F431" s="199"/>
      <c r="G431" s="145">
        <f>ROUND(E431*F431,2)</f>
        <v>0</v>
      </c>
      <c r="H431" s="169" t="s">
        <v>2333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135</v>
      </c>
      <c r="S431" s="140"/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/>
      <c r="B432" s="143"/>
      <c r="C432" s="159" t="s">
        <v>571</v>
      </c>
      <c r="D432" s="183"/>
      <c r="E432" s="174">
        <v>19</v>
      </c>
      <c r="F432" s="199"/>
      <c r="G432" s="145"/>
      <c r="H432" s="169">
        <v>0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137</v>
      </c>
      <c r="S432" s="140">
        <v>0</v>
      </c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430</v>
      </c>
      <c r="D433" s="183"/>
      <c r="E433" s="174"/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>
        <v>104</v>
      </c>
      <c r="B434" s="143" t="s">
        <v>572</v>
      </c>
      <c r="C434" s="158" t="s">
        <v>573</v>
      </c>
      <c r="D434" s="182" t="s">
        <v>348</v>
      </c>
      <c r="E434" s="145">
        <v>20</v>
      </c>
      <c r="F434" s="199"/>
      <c r="G434" s="145">
        <f>ROUND(E434*F434,2)</f>
        <v>0</v>
      </c>
      <c r="H434" s="169" t="s">
        <v>2333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135</v>
      </c>
      <c r="S434" s="140"/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/>
      <c r="B435" s="143"/>
      <c r="C435" s="159" t="s">
        <v>574</v>
      </c>
      <c r="D435" s="183"/>
      <c r="E435" s="174">
        <v>20</v>
      </c>
      <c r="F435" s="199"/>
      <c r="G435" s="145"/>
      <c r="H435" s="169">
        <v>0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137</v>
      </c>
      <c r="S435" s="140">
        <v>0</v>
      </c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430</v>
      </c>
      <c r="D436" s="183"/>
      <c r="E436" s="174"/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>
        <v>105</v>
      </c>
      <c r="B437" s="143" t="s">
        <v>575</v>
      </c>
      <c r="C437" s="158" t="s">
        <v>576</v>
      </c>
      <c r="D437" s="182" t="s">
        <v>348</v>
      </c>
      <c r="E437" s="145">
        <v>18</v>
      </c>
      <c r="F437" s="199"/>
      <c r="G437" s="145">
        <f>ROUND(E437*F437,2)</f>
        <v>0</v>
      </c>
      <c r="H437" s="169" t="s">
        <v>2333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135</v>
      </c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/>
      <c r="B438" s="143"/>
      <c r="C438" s="159" t="s">
        <v>577</v>
      </c>
      <c r="D438" s="183"/>
      <c r="E438" s="174">
        <v>16</v>
      </c>
      <c r="F438" s="199"/>
      <c r="G438" s="145"/>
      <c r="H438" s="169">
        <v>0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137</v>
      </c>
      <c r="S438" s="140">
        <v>0</v>
      </c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578</v>
      </c>
      <c r="D439" s="183"/>
      <c r="E439" s="174">
        <v>2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>
        <v>106</v>
      </c>
      <c r="B440" s="143" t="s">
        <v>579</v>
      </c>
      <c r="C440" s="158" t="s">
        <v>580</v>
      </c>
      <c r="D440" s="182" t="s">
        <v>168</v>
      </c>
      <c r="E440" s="145">
        <v>24.75</v>
      </c>
      <c r="F440" s="199"/>
      <c r="G440" s="145">
        <f>ROUND(E440*F440,2)</f>
        <v>0</v>
      </c>
      <c r="H440" s="169" t="s">
        <v>2333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135</v>
      </c>
      <c r="S440" s="140"/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/>
      <c r="B441" s="143"/>
      <c r="C441" s="159" t="s">
        <v>581</v>
      </c>
      <c r="D441" s="183"/>
      <c r="E441" s="174">
        <v>23</v>
      </c>
      <c r="F441" s="199"/>
      <c r="G441" s="145"/>
      <c r="H441" s="169">
        <v>0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137</v>
      </c>
      <c r="S441" s="140">
        <v>0</v>
      </c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582</v>
      </c>
      <c r="D442" s="183"/>
      <c r="E442" s="174">
        <v>1.75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>
        <v>107</v>
      </c>
      <c r="B443" s="143" t="s">
        <v>583</v>
      </c>
      <c r="C443" s="158" t="s">
        <v>584</v>
      </c>
      <c r="D443" s="182" t="s">
        <v>174</v>
      </c>
      <c r="E443" s="145">
        <v>1.6963999999999999</v>
      </c>
      <c r="F443" s="199"/>
      <c r="G443" s="145">
        <f>ROUND(E443*F443,2)</f>
        <v>0</v>
      </c>
      <c r="H443" s="169" t="s">
        <v>2333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135</v>
      </c>
      <c r="S443" s="140"/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/>
      <c r="B444" s="143"/>
      <c r="C444" s="159" t="s">
        <v>585</v>
      </c>
      <c r="D444" s="183"/>
      <c r="E444" s="174"/>
      <c r="F444" s="199"/>
      <c r="G444" s="145"/>
      <c r="H444" s="169">
        <v>0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137</v>
      </c>
      <c r="S444" s="140">
        <v>0</v>
      </c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586</v>
      </c>
      <c r="D445" s="183"/>
      <c r="E445" s="174">
        <v>0.19439999999999999</v>
      </c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430</v>
      </c>
      <c r="D446" s="183"/>
      <c r="E446" s="174"/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587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588</v>
      </c>
      <c r="D448" s="183"/>
      <c r="E448" s="174">
        <v>1.3828</v>
      </c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589</v>
      </c>
      <c r="D449" s="183"/>
      <c r="E449" s="174">
        <v>0.1192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>
        <v>108</v>
      </c>
      <c r="B450" s="143" t="s">
        <v>590</v>
      </c>
      <c r="C450" s="158" t="s">
        <v>591</v>
      </c>
      <c r="D450" s="182" t="s">
        <v>174</v>
      </c>
      <c r="E450" s="145">
        <v>0.21384000000000003</v>
      </c>
      <c r="F450" s="199"/>
      <c r="G450" s="145">
        <f>ROUND(E450*F450,2)</f>
        <v>0</v>
      </c>
      <c r="H450" s="169" t="s">
        <v>2333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175</v>
      </c>
      <c r="S450" s="140"/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/>
      <c r="B451" s="143"/>
      <c r="C451" s="159" t="s">
        <v>585</v>
      </c>
      <c r="D451" s="183"/>
      <c r="E451" s="174"/>
      <c r="F451" s="199"/>
      <c r="G451" s="145"/>
      <c r="H451" s="169">
        <v>0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137</v>
      </c>
      <c r="S451" s="140">
        <v>0</v>
      </c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592</v>
      </c>
      <c r="D452" s="183"/>
      <c r="E452" s="174">
        <v>0.21384</v>
      </c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430</v>
      </c>
      <c r="D453" s="183"/>
      <c r="E453" s="174"/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>
        <v>109</v>
      </c>
      <c r="B454" s="143" t="s">
        <v>593</v>
      </c>
      <c r="C454" s="158" t="s">
        <v>594</v>
      </c>
      <c r="D454" s="182" t="s">
        <v>174</v>
      </c>
      <c r="E454" s="145">
        <v>1.6522000000000001</v>
      </c>
      <c r="F454" s="199"/>
      <c r="G454" s="145">
        <f>ROUND(E454*F454,2)</f>
        <v>0</v>
      </c>
      <c r="H454" s="169" t="s">
        <v>2333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175</v>
      </c>
      <c r="S454" s="140"/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/>
      <c r="B455" s="143"/>
      <c r="C455" s="159" t="s">
        <v>587</v>
      </c>
      <c r="D455" s="183"/>
      <c r="E455" s="174"/>
      <c r="F455" s="199"/>
      <c r="G455" s="145"/>
      <c r="H455" s="169">
        <v>0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137</v>
      </c>
      <c r="S455" s="140">
        <v>0</v>
      </c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595</v>
      </c>
      <c r="D456" s="183"/>
      <c r="E456" s="174">
        <v>1.52108</v>
      </c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596</v>
      </c>
      <c r="D457" s="183"/>
      <c r="E457" s="174">
        <v>0.13111999999999999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ht="22.5" outlineLevel="1">
      <c r="A458" s="141">
        <v>110</v>
      </c>
      <c r="B458" s="143" t="s">
        <v>597</v>
      </c>
      <c r="C458" s="158" t="s">
        <v>598</v>
      </c>
      <c r="D458" s="182" t="s">
        <v>181</v>
      </c>
      <c r="E458" s="145">
        <v>83.438399999999987</v>
      </c>
      <c r="F458" s="199"/>
      <c r="G458" s="145">
        <f>ROUND(E458*F458,2)</f>
        <v>0</v>
      </c>
      <c r="H458" s="169" t="s">
        <v>2333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135</v>
      </c>
      <c r="S458" s="140"/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outlineLevel="1">
      <c r="A459" s="141"/>
      <c r="B459" s="143"/>
      <c r="C459" s="159" t="s">
        <v>585</v>
      </c>
      <c r="D459" s="183"/>
      <c r="E459" s="174"/>
      <c r="F459" s="199"/>
      <c r="G459" s="145"/>
      <c r="H459" s="169">
        <v>0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137</v>
      </c>
      <c r="S459" s="140">
        <v>0</v>
      </c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599</v>
      </c>
      <c r="D460" s="183"/>
      <c r="E460" s="174">
        <v>10.08</v>
      </c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430</v>
      </c>
      <c r="D461" s="183"/>
      <c r="E461" s="174"/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587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ht="22.5" outlineLevel="1">
      <c r="A463" s="141"/>
      <c r="B463" s="143"/>
      <c r="C463" s="159" t="s">
        <v>600</v>
      </c>
      <c r="D463" s="183"/>
      <c r="E463" s="174">
        <v>67.654399999999995</v>
      </c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outlineLevel="1">
      <c r="A464" s="141"/>
      <c r="B464" s="143"/>
      <c r="C464" s="159" t="s">
        <v>601</v>
      </c>
      <c r="D464" s="183"/>
      <c r="E464" s="174">
        <v>5.7039999999999997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>
      <c r="A465" s="142" t="s">
        <v>130</v>
      </c>
      <c r="B465" s="144" t="s">
        <v>54</v>
      </c>
      <c r="C465" s="160" t="s">
        <v>55</v>
      </c>
      <c r="D465" s="184"/>
      <c r="E465" s="146"/>
      <c r="F465" s="200"/>
      <c r="G465" s="146">
        <f>SUMIF(R466:R551,"&lt;&gt;NOR",G466:G551)</f>
        <v>0</v>
      </c>
      <c r="H465" s="170"/>
      <c r="I465" s="140"/>
      <c r="R465" t="s">
        <v>131</v>
      </c>
    </row>
    <row r="466" spans="1:47" ht="22.5" outlineLevel="1">
      <c r="A466" s="141">
        <v>111</v>
      </c>
      <c r="B466" s="143" t="s">
        <v>602</v>
      </c>
      <c r="C466" s="158" t="s">
        <v>603</v>
      </c>
      <c r="D466" s="182" t="s">
        <v>181</v>
      </c>
      <c r="E466" s="145">
        <v>261.48</v>
      </c>
      <c r="F466" s="199"/>
      <c r="G466" s="145">
        <f>ROUND(E466*F466,2)</f>
        <v>0</v>
      </c>
      <c r="H466" s="169" t="s">
        <v>2333</v>
      </c>
      <c r="I466" s="140"/>
      <c r="J466" s="140"/>
      <c r="K466" s="140"/>
      <c r="L466" s="140"/>
      <c r="M466" s="140"/>
      <c r="N466" s="140"/>
      <c r="O466" s="140"/>
      <c r="P466" s="140"/>
      <c r="Q466" s="140"/>
      <c r="R466" s="140" t="s">
        <v>135</v>
      </c>
      <c r="S466" s="140"/>
      <c r="T466" s="140"/>
      <c r="U466" s="140"/>
      <c r="V466" s="140"/>
      <c r="W466" s="140"/>
      <c r="X466" s="140"/>
      <c r="Y466" s="140"/>
      <c r="Z466" s="140"/>
      <c r="AA466" s="140"/>
      <c r="AB466" s="140"/>
      <c r="AC466" s="140"/>
      <c r="AD466" s="140"/>
      <c r="AE466" s="140"/>
      <c r="AF466" s="140"/>
      <c r="AG466" s="140"/>
      <c r="AH466" s="140"/>
      <c r="AI466" s="140"/>
      <c r="AJ466" s="140"/>
      <c r="AK466" s="140"/>
      <c r="AL466" s="140"/>
      <c r="AM466" s="140"/>
      <c r="AN466" s="140"/>
      <c r="AO466" s="140"/>
      <c r="AP466" s="140"/>
      <c r="AQ466" s="140"/>
      <c r="AR466" s="140"/>
      <c r="AS466" s="140"/>
      <c r="AT466" s="140"/>
      <c r="AU466" s="140"/>
    </row>
    <row r="467" spans="1:47" outlineLevel="1">
      <c r="A467" s="141"/>
      <c r="B467" s="143"/>
      <c r="C467" s="159" t="s">
        <v>604</v>
      </c>
      <c r="D467" s="183"/>
      <c r="E467" s="174"/>
      <c r="F467" s="199"/>
      <c r="G467" s="145"/>
      <c r="H467" s="169">
        <v>0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137</v>
      </c>
      <c r="S467" s="140">
        <v>0</v>
      </c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605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606</v>
      </c>
      <c r="D469" s="183"/>
      <c r="E469" s="174">
        <v>181.6</v>
      </c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607</v>
      </c>
      <c r="D470" s="183"/>
      <c r="E470" s="174">
        <v>19.600000000000001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608</v>
      </c>
      <c r="D471" s="183"/>
      <c r="E471" s="174">
        <v>45.2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609</v>
      </c>
      <c r="D472" s="183"/>
      <c r="E472" s="174">
        <v>15.08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ht="22.5" outlineLevel="1">
      <c r="A473" s="141">
        <v>112</v>
      </c>
      <c r="B473" s="143" t="s">
        <v>610</v>
      </c>
      <c r="C473" s="158" t="s">
        <v>611</v>
      </c>
      <c r="D473" s="182" t="s">
        <v>181</v>
      </c>
      <c r="E473" s="145">
        <v>562.79999999999995</v>
      </c>
      <c r="F473" s="199"/>
      <c r="G473" s="145">
        <f>ROUND(E473*F473,2)</f>
        <v>0</v>
      </c>
      <c r="H473" s="169" t="s">
        <v>2333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135</v>
      </c>
      <c r="S473" s="140"/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outlineLevel="1">
      <c r="A474" s="141"/>
      <c r="B474" s="143"/>
      <c r="C474" s="159" t="s">
        <v>604</v>
      </c>
      <c r="D474" s="183"/>
      <c r="E474" s="174"/>
      <c r="F474" s="199"/>
      <c r="G474" s="145"/>
      <c r="H474" s="169">
        <v>0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137</v>
      </c>
      <c r="S474" s="140">
        <v>0</v>
      </c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605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ht="33.75" outlineLevel="1">
      <c r="A476" s="141"/>
      <c r="B476" s="143"/>
      <c r="C476" s="159" t="s">
        <v>612</v>
      </c>
      <c r="D476" s="183"/>
      <c r="E476" s="174">
        <v>459</v>
      </c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outlineLevel="1">
      <c r="A477" s="141"/>
      <c r="B477" s="143"/>
      <c r="C477" s="159" t="s">
        <v>613</v>
      </c>
      <c r="D477" s="183"/>
      <c r="E477" s="174">
        <v>103.8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>
        <v>113</v>
      </c>
      <c r="B478" s="143" t="s">
        <v>614</v>
      </c>
      <c r="C478" s="158" t="s">
        <v>615</v>
      </c>
      <c r="D478" s="182" t="s">
        <v>181</v>
      </c>
      <c r="E478" s="145">
        <v>166.38</v>
      </c>
      <c r="F478" s="199"/>
      <c r="G478" s="145">
        <f>ROUND(E478*F478,2)</f>
        <v>0</v>
      </c>
      <c r="H478" s="169" t="s">
        <v>2333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135</v>
      </c>
      <c r="S478" s="140"/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/>
      <c r="B479" s="143"/>
      <c r="C479" s="159" t="s">
        <v>616</v>
      </c>
      <c r="D479" s="183"/>
      <c r="E479" s="174"/>
      <c r="F479" s="199"/>
      <c r="G479" s="145"/>
      <c r="H479" s="169">
        <v>0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137</v>
      </c>
      <c r="S479" s="140">
        <v>0</v>
      </c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617</v>
      </c>
      <c r="D480" s="183"/>
      <c r="E480" s="174">
        <v>19.7</v>
      </c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607</v>
      </c>
      <c r="D481" s="183"/>
      <c r="E481" s="174">
        <v>19.600000000000001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430</v>
      </c>
      <c r="D482" s="183"/>
      <c r="E482" s="174"/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609</v>
      </c>
      <c r="D483" s="183"/>
      <c r="E483" s="174">
        <v>15.08</v>
      </c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618</v>
      </c>
      <c r="D484" s="183"/>
      <c r="E484" s="174"/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ht="22.5" outlineLevel="1">
      <c r="A485" s="141"/>
      <c r="B485" s="143"/>
      <c r="C485" s="159" t="s">
        <v>619</v>
      </c>
      <c r="D485" s="183"/>
      <c r="E485" s="174">
        <v>103.4</v>
      </c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outlineLevel="1">
      <c r="A486" s="141"/>
      <c r="B486" s="143"/>
      <c r="C486" s="159" t="s">
        <v>620</v>
      </c>
      <c r="D486" s="183"/>
      <c r="E486" s="174">
        <v>8.6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ht="22.5" outlineLevel="1">
      <c r="A487" s="141">
        <v>114</v>
      </c>
      <c r="B487" s="143" t="s">
        <v>621</v>
      </c>
      <c r="C487" s="158" t="s">
        <v>622</v>
      </c>
      <c r="D487" s="182" t="s">
        <v>181</v>
      </c>
      <c r="E487" s="145">
        <v>316</v>
      </c>
      <c r="F487" s="199"/>
      <c r="G487" s="145">
        <f>ROUND(E487*F487,2)</f>
        <v>0</v>
      </c>
      <c r="H487" s="169" t="s">
        <v>2334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135</v>
      </c>
      <c r="S487" s="140"/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outlineLevel="1">
      <c r="A488" s="141"/>
      <c r="B488" s="143"/>
      <c r="C488" s="159" t="s">
        <v>604</v>
      </c>
      <c r="D488" s="183"/>
      <c r="E488" s="174"/>
      <c r="F488" s="199"/>
      <c r="G488" s="145"/>
      <c r="H488" s="169">
        <v>0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137</v>
      </c>
      <c r="S488" s="140">
        <v>0</v>
      </c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623</v>
      </c>
      <c r="D489" s="183"/>
      <c r="E489" s="174">
        <v>195</v>
      </c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624</v>
      </c>
      <c r="D490" s="183"/>
      <c r="E490" s="174">
        <v>121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ht="22.5" outlineLevel="1">
      <c r="A491" s="141">
        <v>115</v>
      </c>
      <c r="B491" s="143" t="s">
        <v>625</v>
      </c>
      <c r="C491" s="158" t="s">
        <v>626</v>
      </c>
      <c r="D491" s="182" t="s">
        <v>181</v>
      </c>
      <c r="E491" s="145">
        <v>202.6</v>
      </c>
      <c r="F491" s="199"/>
      <c r="G491" s="145">
        <f>ROUND(E491*F491,2)</f>
        <v>0</v>
      </c>
      <c r="H491" s="169" t="s">
        <v>2334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135</v>
      </c>
      <c r="S491" s="140"/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outlineLevel="1">
      <c r="A492" s="141"/>
      <c r="B492" s="143"/>
      <c r="C492" s="159" t="s">
        <v>604</v>
      </c>
      <c r="D492" s="183"/>
      <c r="E492" s="174"/>
      <c r="F492" s="199"/>
      <c r="G492" s="145"/>
      <c r="H492" s="169">
        <v>0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137</v>
      </c>
      <c r="S492" s="140">
        <v>0</v>
      </c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627</v>
      </c>
      <c r="D493" s="183"/>
      <c r="E493" s="174">
        <v>138</v>
      </c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628</v>
      </c>
      <c r="D494" s="183"/>
      <c r="E494" s="174">
        <v>64.599999999999994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ht="22.5" outlineLevel="1">
      <c r="A495" s="141">
        <v>116</v>
      </c>
      <c r="B495" s="143" t="s">
        <v>625</v>
      </c>
      <c r="C495" s="158" t="s">
        <v>629</v>
      </c>
      <c r="D495" s="182" t="s">
        <v>181</v>
      </c>
      <c r="E495" s="145">
        <v>699.31</v>
      </c>
      <c r="F495" s="199"/>
      <c r="G495" s="145">
        <f>ROUND(E495*F495,2)</f>
        <v>0</v>
      </c>
      <c r="H495" s="169" t="s">
        <v>2334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135</v>
      </c>
      <c r="S495" s="140"/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outlineLevel="1">
      <c r="A496" s="141"/>
      <c r="B496" s="143"/>
      <c r="C496" s="159" t="s">
        <v>604</v>
      </c>
      <c r="D496" s="183"/>
      <c r="E496" s="174"/>
      <c r="F496" s="199"/>
      <c r="G496" s="145"/>
      <c r="H496" s="169">
        <v>0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137</v>
      </c>
      <c r="S496" s="140">
        <v>0</v>
      </c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630</v>
      </c>
      <c r="D497" s="183"/>
      <c r="E497" s="174">
        <v>699.31</v>
      </c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430</v>
      </c>
      <c r="D498" s="183"/>
      <c r="E498" s="174"/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>
        <v>117</v>
      </c>
      <c r="B499" s="143" t="s">
        <v>631</v>
      </c>
      <c r="C499" s="158" t="s">
        <v>632</v>
      </c>
      <c r="D499" s="182" t="s">
        <v>181</v>
      </c>
      <c r="E499" s="145">
        <v>13.87</v>
      </c>
      <c r="F499" s="199"/>
      <c r="G499" s="145">
        <f>ROUND(E499*F499,2)</f>
        <v>0</v>
      </c>
      <c r="H499" s="169" t="s">
        <v>2334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135</v>
      </c>
      <c r="S499" s="140"/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/>
      <c r="B500" s="143"/>
      <c r="C500" s="159" t="s">
        <v>605</v>
      </c>
      <c r="D500" s="183"/>
      <c r="E500" s="174"/>
      <c r="F500" s="199"/>
      <c r="G500" s="145"/>
      <c r="H500" s="169">
        <v>0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137</v>
      </c>
      <c r="S500" s="140">
        <v>0</v>
      </c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633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634</v>
      </c>
      <c r="D502" s="183"/>
      <c r="E502" s="174">
        <v>13.87</v>
      </c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>
        <v>118</v>
      </c>
      <c r="B503" s="143" t="s">
        <v>635</v>
      </c>
      <c r="C503" s="158" t="s">
        <v>636</v>
      </c>
      <c r="D503" s="182" t="s">
        <v>181</v>
      </c>
      <c r="E503" s="145">
        <v>17.204999999999998</v>
      </c>
      <c r="F503" s="199"/>
      <c r="G503" s="145">
        <f>ROUND(E503*F503,2)</f>
        <v>0</v>
      </c>
      <c r="H503" s="169" t="s">
        <v>2334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135</v>
      </c>
      <c r="S503" s="140"/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/>
      <c r="B504" s="143"/>
      <c r="C504" s="159" t="s">
        <v>605</v>
      </c>
      <c r="D504" s="183"/>
      <c r="E504" s="174"/>
      <c r="F504" s="199"/>
      <c r="G504" s="145"/>
      <c r="H504" s="169">
        <v>0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137</v>
      </c>
      <c r="S504" s="140">
        <v>0</v>
      </c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637</v>
      </c>
      <c r="D505" s="183"/>
      <c r="E505" s="174">
        <v>17.204999999999998</v>
      </c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430</v>
      </c>
      <c r="D506" s="183"/>
      <c r="E506" s="174"/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>
        <v>119</v>
      </c>
      <c r="B507" s="143" t="s">
        <v>638</v>
      </c>
      <c r="C507" s="158" t="s">
        <v>639</v>
      </c>
      <c r="D507" s="182" t="s">
        <v>181</v>
      </c>
      <c r="E507" s="145">
        <v>20.399999999999999</v>
      </c>
      <c r="F507" s="199"/>
      <c r="G507" s="145">
        <f>ROUND(E507*F507,2)</f>
        <v>0</v>
      </c>
      <c r="H507" s="169" t="s">
        <v>2334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135</v>
      </c>
      <c r="S507" s="140"/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/>
      <c r="B508" s="143"/>
      <c r="C508" s="159" t="s">
        <v>605</v>
      </c>
      <c r="D508" s="183"/>
      <c r="E508" s="174"/>
      <c r="F508" s="199"/>
      <c r="G508" s="145"/>
      <c r="H508" s="169">
        <v>0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137</v>
      </c>
      <c r="S508" s="140">
        <v>0</v>
      </c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640</v>
      </c>
      <c r="D509" s="183"/>
      <c r="E509" s="174">
        <v>20.399999999999999</v>
      </c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430</v>
      </c>
      <c r="D510" s="183"/>
      <c r="E510" s="174"/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>
        <v>120</v>
      </c>
      <c r="B511" s="143" t="s">
        <v>641</v>
      </c>
      <c r="C511" s="158" t="s">
        <v>642</v>
      </c>
      <c r="D511" s="182" t="s">
        <v>181</v>
      </c>
      <c r="E511" s="145">
        <v>4.25</v>
      </c>
      <c r="F511" s="199"/>
      <c r="G511" s="145">
        <f>ROUND(E511*F511,2)</f>
        <v>0</v>
      </c>
      <c r="H511" s="169" t="s">
        <v>2334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135</v>
      </c>
      <c r="S511" s="140"/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/>
      <c r="B512" s="143"/>
      <c r="C512" s="159" t="s">
        <v>605</v>
      </c>
      <c r="D512" s="183"/>
      <c r="E512" s="174"/>
      <c r="F512" s="199"/>
      <c r="G512" s="145"/>
      <c r="H512" s="169">
        <v>0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137</v>
      </c>
      <c r="S512" s="140">
        <v>0</v>
      </c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643</v>
      </c>
      <c r="D513" s="183"/>
      <c r="E513" s="174">
        <v>4.25</v>
      </c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430</v>
      </c>
      <c r="D514" s="183"/>
      <c r="E514" s="174"/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>
        <v>121</v>
      </c>
      <c r="B515" s="143" t="s">
        <v>641</v>
      </c>
      <c r="C515" s="158" t="s">
        <v>644</v>
      </c>
      <c r="D515" s="182" t="s">
        <v>181</v>
      </c>
      <c r="E515" s="145">
        <v>6.57</v>
      </c>
      <c r="F515" s="199"/>
      <c r="G515" s="145">
        <f>ROUND(E515*F515,2)</f>
        <v>0</v>
      </c>
      <c r="H515" s="169" t="s">
        <v>2334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135</v>
      </c>
      <c r="S515" s="140"/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/>
      <c r="B516" s="143"/>
      <c r="C516" s="159" t="s">
        <v>605</v>
      </c>
      <c r="D516" s="183"/>
      <c r="E516" s="174"/>
      <c r="F516" s="199"/>
      <c r="G516" s="145"/>
      <c r="H516" s="169">
        <v>0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137</v>
      </c>
      <c r="S516" s="140">
        <v>0</v>
      </c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633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645</v>
      </c>
      <c r="D518" s="183"/>
      <c r="E518" s="174">
        <v>6.57</v>
      </c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>
        <v>122</v>
      </c>
      <c r="B519" s="143" t="s">
        <v>646</v>
      </c>
      <c r="C519" s="158" t="s">
        <v>647</v>
      </c>
      <c r="D519" s="182" t="s">
        <v>181</v>
      </c>
      <c r="E519" s="145">
        <v>94.724000000000004</v>
      </c>
      <c r="F519" s="199"/>
      <c r="G519" s="145">
        <f>ROUND(E519*F519,2)</f>
        <v>0</v>
      </c>
      <c r="H519" s="169" t="s">
        <v>2334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135</v>
      </c>
      <c r="S519" s="140"/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/>
      <c r="B520" s="143"/>
      <c r="C520" s="159" t="s">
        <v>605</v>
      </c>
      <c r="D520" s="183"/>
      <c r="E520" s="174"/>
      <c r="F520" s="199"/>
      <c r="G520" s="145"/>
      <c r="H520" s="169">
        <v>0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137</v>
      </c>
      <c r="S520" s="140">
        <v>0</v>
      </c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648</v>
      </c>
      <c r="D521" s="183"/>
      <c r="E521" s="174">
        <v>94.724000000000004</v>
      </c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430</v>
      </c>
      <c r="D522" s="183"/>
      <c r="E522" s="174"/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>
        <v>123</v>
      </c>
      <c r="B523" s="143" t="s">
        <v>649</v>
      </c>
      <c r="C523" s="158" t="s">
        <v>650</v>
      </c>
      <c r="D523" s="182" t="s">
        <v>181</v>
      </c>
      <c r="E523" s="145">
        <v>64.599999999999994</v>
      </c>
      <c r="F523" s="199"/>
      <c r="G523" s="145">
        <f>ROUND(E523*F523,2)</f>
        <v>0</v>
      </c>
      <c r="H523" s="169" t="s">
        <v>2334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135</v>
      </c>
      <c r="S523" s="140"/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/>
      <c r="B524" s="143"/>
      <c r="C524" s="159" t="s">
        <v>605</v>
      </c>
      <c r="D524" s="183"/>
      <c r="E524" s="174"/>
      <c r="F524" s="199"/>
      <c r="G524" s="145"/>
      <c r="H524" s="169">
        <v>0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137</v>
      </c>
      <c r="S524" s="140">
        <v>0</v>
      </c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651</v>
      </c>
      <c r="D525" s="183"/>
      <c r="E525" s="174">
        <v>64.599999999999994</v>
      </c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430</v>
      </c>
      <c r="D526" s="183"/>
      <c r="E526" s="174"/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>
        <v>124</v>
      </c>
      <c r="B527" s="143" t="s">
        <v>652</v>
      </c>
      <c r="C527" s="158" t="s">
        <v>653</v>
      </c>
      <c r="D527" s="182" t="s">
        <v>181</v>
      </c>
      <c r="E527" s="145">
        <v>31.213000000000001</v>
      </c>
      <c r="F527" s="199"/>
      <c r="G527" s="145">
        <f>ROUND(E527*F527,2)</f>
        <v>0</v>
      </c>
      <c r="H527" s="169" t="s">
        <v>2334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135</v>
      </c>
      <c r="S527" s="140"/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/>
      <c r="B528" s="143"/>
      <c r="C528" s="159" t="s">
        <v>605</v>
      </c>
      <c r="D528" s="183"/>
      <c r="E528" s="174"/>
      <c r="F528" s="199"/>
      <c r="G528" s="145"/>
      <c r="H528" s="169">
        <v>0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137</v>
      </c>
      <c r="S528" s="140">
        <v>0</v>
      </c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633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654</v>
      </c>
      <c r="D530" s="183"/>
      <c r="E530" s="174">
        <v>31.213000000000001</v>
      </c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ht="22.5" outlineLevel="1">
      <c r="A531" s="141">
        <v>125</v>
      </c>
      <c r="B531" s="143" t="s">
        <v>655</v>
      </c>
      <c r="C531" s="158" t="s">
        <v>656</v>
      </c>
      <c r="D531" s="182" t="s">
        <v>181</v>
      </c>
      <c r="E531" s="145">
        <v>30.12</v>
      </c>
      <c r="F531" s="199"/>
      <c r="G531" s="145">
        <f>ROUND(E531*F531,2)</f>
        <v>0</v>
      </c>
      <c r="H531" s="169" t="s">
        <v>2333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135</v>
      </c>
      <c r="S531" s="140"/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outlineLevel="1">
      <c r="A532" s="141"/>
      <c r="B532" s="143"/>
      <c r="C532" s="159" t="s">
        <v>605</v>
      </c>
      <c r="D532" s="183"/>
      <c r="E532" s="174"/>
      <c r="F532" s="199"/>
      <c r="G532" s="145"/>
      <c r="H532" s="169">
        <v>0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137</v>
      </c>
      <c r="S532" s="140">
        <v>0</v>
      </c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633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657</v>
      </c>
      <c r="D534" s="183"/>
      <c r="E534" s="174">
        <v>30.12</v>
      </c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ht="22.5" outlineLevel="1">
      <c r="A535" s="141">
        <v>126</v>
      </c>
      <c r="B535" s="143" t="s">
        <v>658</v>
      </c>
      <c r="C535" s="158" t="s">
        <v>659</v>
      </c>
      <c r="D535" s="182" t="s">
        <v>181</v>
      </c>
      <c r="E535" s="145">
        <v>20.684999999999999</v>
      </c>
      <c r="F535" s="199"/>
      <c r="G535" s="145">
        <f>ROUND(E535*F535,2)</f>
        <v>0</v>
      </c>
      <c r="H535" s="169" t="s">
        <v>2333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135</v>
      </c>
      <c r="S535" s="140"/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outlineLevel="1">
      <c r="A536" s="141"/>
      <c r="B536" s="143"/>
      <c r="C536" s="159" t="s">
        <v>605</v>
      </c>
      <c r="D536" s="183"/>
      <c r="E536" s="174"/>
      <c r="F536" s="199"/>
      <c r="G536" s="145"/>
      <c r="H536" s="169">
        <v>0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137</v>
      </c>
      <c r="S536" s="140">
        <v>0</v>
      </c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660</v>
      </c>
      <c r="D537" s="183"/>
      <c r="E537" s="174">
        <v>13.75</v>
      </c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661</v>
      </c>
      <c r="D538" s="183"/>
      <c r="E538" s="174">
        <v>6.9349999999999996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ht="22.5" outlineLevel="1">
      <c r="A539" s="141">
        <v>127</v>
      </c>
      <c r="B539" s="143" t="s">
        <v>662</v>
      </c>
      <c r="C539" s="158" t="s">
        <v>663</v>
      </c>
      <c r="D539" s="182" t="s">
        <v>168</v>
      </c>
      <c r="E539" s="145">
        <v>12.4</v>
      </c>
      <c r="F539" s="199"/>
      <c r="G539" s="145">
        <f>ROUND(E539*F539,2)</f>
        <v>0</v>
      </c>
      <c r="H539" s="169" t="s">
        <v>2334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135</v>
      </c>
      <c r="S539" s="140"/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outlineLevel="1">
      <c r="A540" s="141"/>
      <c r="B540" s="143"/>
      <c r="C540" s="159" t="s">
        <v>605</v>
      </c>
      <c r="D540" s="183"/>
      <c r="E540" s="174"/>
      <c r="F540" s="199"/>
      <c r="G540" s="145"/>
      <c r="H540" s="169">
        <v>0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137</v>
      </c>
      <c r="S540" s="140">
        <v>0</v>
      </c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664</v>
      </c>
      <c r="D541" s="183"/>
      <c r="E541" s="174">
        <v>12.4</v>
      </c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430</v>
      </c>
      <c r="D542" s="183"/>
      <c r="E542" s="174"/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>
        <v>128</v>
      </c>
      <c r="B543" s="143" t="s">
        <v>665</v>
      </c>
      <c r="C543" s="158" t="s">
        <v>666</v>
      </c>
      <c r="D543" s="182" t="s">
        <v>348</v>
      </c>
      <c r="E543" s="145">
        <v>7</v>
      </c>
      <c r="F543" s="199"/>
      <c r="G543" s="145">
        <f>ROUND(E543*F543,2)</f>
        <v>0</v>
      </c>
      <c r="H543" s="169" t="s">
        <v>2333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135</v>
      </c>
      <c r="S543" s="140"/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/>
      <c r="B544" s="143"/>
      <c r="C544" s="159" t="s">
        <v>667</v>
      </c>
      <c r="D544" s="183"/>
      <c r="E544" s="174">
        <v>7</v>
      </c>
      <c r="F544" s="199"/>
      <c r="G544" s="145"/>
      <c r="H544" s="169">
        <v>0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137</v>
      </c>
      <c r="S544" s="140">
        <v>0</v>
      </c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430</v>
      </c>
      <c r="D545" s="183"/>
      <c r="E545" s="174"/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>
        <v>129</v>
      </c>
      <c r="B546" s="143" t="s">
        <v>668</v>
      </c>
      <c r="C546" s="158" t="s">
        <v>669</v>
      </c>
      <c r="D546" s="182" t="s">
        <v>348</v>
      </c>
      <c r="E546" s="145">
        <v>24</v>
      </c>
      <c r="F546" s="199"/>
      <c r="G546" s="145">
        <f>ROUND(E546*F546,2)</f>
        <v>0</v>
      </c>
      <c r="H546" s="169" t="s">
        <v>2334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135</v>
      </c>
      <c r="S546" s="140"/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/>
      <c r="B547" s="143"/>
      <c r="C547" s="159" t="s">
        <v>670</v>
      </c>
      <c r="D547" s="183"/>
      <c r="E547" s="174">
        <v>24</v>
      </c>
      <c r="F547" s="199"/>
      <c r="G547" s="145"/>
      <c r="H547" s="169">
        <v>0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137</v>
      </c>
      <c r="S547" s="140">
        <v>0</v>
      </c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430</v>
      </c>
      <c r="D548" s="183"/>
      <c r="E548" s="174"/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>
        <v>130</v>
      </c>
      <c r="B549" s="143" t="s">
        <v>671</v>
      </c>
      <c r="C549" s="158" t="s">
        <v>672</v>
      </c>
      <c r="D549" s="182" t="s">
        <v>348</v>
      </c>
      <c r="E549" s="145">
        <v>3</v>
      </c>
      <c r="F549" s="199"/>
      <c r="G549" s="145">
        <f>ROUND(E549*F549,2)</f>
        <v>0</v>
      </c>
      <c r="H549" s="169" t="s">
        <v>2334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135</v>
      </c>
      <c r="S549" s="140"/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/>
      <c r="B550" s="143"/>
      <c r="C550" s="159" t="s">
        <v>673</v>
      </c>
      <c r="D550" s="183"/>
      <c r="E550" s="174">
        <v>3</v>
      </c>
      <c r="F550" s="199"/>
      <c r="G550" s="145"/>
      <c r="H550" s="169">
        <v>0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137</v>
      </c>
      <c r="S550" s="140">
        <v>0</v>
      </c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430</v>
      </c>
      <c r="D551" s="183"/>
      <c r="E551" s="174"/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>
      <c r="A552" s="142" t="s">
        <v>130</v>
      </c>
      <c r="B552" s="144" t="s">
        <v>56</v>
      </c>
      <c r="C552" s="160" t="s">
        <v>57</v>
      </c>
      <c r="D552" s="184"/>
      <c r="E552" s="146"/>
      <c r="F552" s="200"/>
      <c r="G552" s="146">
        <f>SUMIF(R553:R656,"&lt;&gt;NOR",G553:G656)</f>
        <v>0</v>
      </c>
      <c r="H552" s="170"/>
      <c r="I552" s="140"/>
      <c r="R552" t="s">
        <v>131</v>
      </c>
    </row>
    <row r="553" spans="1:47" outlineLevel="1">
      <c r="A553" s="141">
        <v>131</v>
      </c>
      <c r="B553" s="143" t="s">
        <v>674</v>
      </c>
      <c r="C553" s="158" t="s">
        <v>675</v>
      </c>
      <c r="D553" s="182" t="s">
        <v>134</v>
      </c>
      <c r="E553" s="145">
        <v>0.94</v>
      </c>
      <c r="F553" s="199"/>
      <c r="G553" s="145">
        <f>ROUND(E553*F553,2)</f>
        <v>0</v>
      </c>
      <c r="H553" s="169" t="s">
        <v>2333</v>
      </c>
      <c r="I553" s="140"/>
      <c r="J553" s="140"/>
      <c r="K553" s="140"/>
      <c r="L553" s="140"/>
      <c r="M553" s="140"/>
      <c r="N553" s="140"/>
      <c r="O553" s="140"/>
      <c r="P553" s="140"/>
      <c r="Q553" s="140"/>
      <c r="R553" s="140" t="s">
        <v>135</v>
      </c>
      <c r="S553" s="140"/>
      <c r="T553" s="140"/>
      <c r="U553" s="140"/>
      <c r="V553" s="140"/>
      <c r="W553" s="140"/>
      <c r="X553" s="140"/>
      <c r="Y553" s="140"/>
      <c r="Z553" s="140"/>
      <c r="AA553" s="140"/>
      <c r="AB553" s="140"/>
      <c r="AC553" s="140"/>
      <c r="AD553" s="140"/>
      <c r="AE553" s="140"/>
      <c r="AF553" s="140"/>
      <c r="AG553" s="140"/>
      <c r="AH553" s="140"/>
      <c r="AI553" s="140"/>
      <c r="AJ553" s="140"/>
      <c r="AK553" s="140"/>
      <c r="AL553" s="140"/>
      <c r="AM553" s="140"/>
      <c r="AN553" s="140"/>
      <c r="AO553" s="140"/>
      <c r="AP553" s="140"/>
      <c r="AQ553" s="140"/>
      <c r="AR553" s="140"/>
      <c r="AS553" s="140"/>
      <c r="AT553" s="140"/>
      <c r="AU553" s="140"/>
    </row>
    <row r="554" spans="1:47" outlineLevel="1">
      <c r="A554" s="141"/>
      <c r="B554" s="143"/>
      <c r="C554" s="202" t="s">
        <v>2336</v>
      </c>
      <c r="D554" s="183"/>
      <c r="E554" s="174">
        <v>0.94</v>
      </c>
      <c r="F554" s="199"/>
      <c r="G554" s="199"/>
      <c r="H554" s="169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ht="22.5" outlineLevel="1">
      <c r="A555" s="141">
        <v>132</v>
      </c>
      <c r="B555" s="143" t="s">
        <v>676</v>
      </c>
      <c r="C555" s="158" t="s">
        <v>677</v>
      </c>
      <c r="D555" s="182" t="s">
        <v>134</v>
      </c>
      <c r="E555" s="145">
        <v>6.375</v>
      </c>
      <c r="F555" s="199"/>
      <c r="G555" s="145">
        <f>ROUND(E555*F555,2)</f>
        <v>0</v>
      </c>
      <c r="H555" s="169" t="s">
        <v>2334</v>
      </c>
      <c r="I555" s="140"/>
      <c r="J555" s="140"/>
      <c r="K555" s="140"/>
      <c r="L555" s="140"/>
      <c r="M555" s="140"/>
      <c r="N555" s="140"/>
      <c r="O555" s="140"/>
      <c r="P555" s="140"/>
      <c r="Q555" s="140"/>
      <c r="R555" s="140" t="s">
        <v>135</v>
      </c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outlineLevel="1">
      <c r="A556" s="141"/>
      <c r="B556" s="143"/>
      <c r="C556" s="159" t="s">
        <v>678</v>
      </c>
      <c r="D556" s="183"/>
      <c r="E556" s="174">
        <v>6.375</v>
      </c>
      <c r="F556" s="199"/>
      <c r="G556" s="145"/>
      <c r="H556" s="169">
        <v>0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137</v>
      </c>
      <c r="S556" s="140">
        <v>0</v>
      </c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ht="22.5" outlineLevel="1">
      <c r="A557" s="141">
        <v>133</v>
      </c>
      <c r="B557" s="143" t="s">
        <v>679</v>
      </c>
      <c r="C557" s="158" t="s">
        <v>680</v>
      </c>
      <c r="D557" s="182" t="s">
        <v>134</v>
      </c>
      <c r="E557" s="145">
        <v>190.51488000000001</v>
      </c>
      <c r="F557" s="199"/>
      <c r="G557" s="145">
        <f>ROUND(E557*F557,2)</f>
        <v>0</v>
      </c>
      <c r="H557" s="169" t="s">
        <v>2334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135</v>
      </c>
      <c r="S557" s="140"/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outlineLevel="1">
      <c r="A558" s="141"/>
      <c r="B558" s="143"/>
      <c r="C558" s="159" t="s">
        <v>681</v>
      </c>
      <c r="D558" s="183"/>
      <c r="E558" s="174">
        <v>67.2</v>
      </c>
      <c r="F558" s="199"/>
      <c r="G558" s="145"/>
      <c r="H558" s="169">
        <v>0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137</v>
      </c>
      <c r="S558" s="140">
        <v>0</v>
      </c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682</v>
      </c>
      <c r="D559" s="183"/>
      <c r="E559" s="174">
        <v>109.74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683</v>
      </c>
      <c r="D560" s="183"/>
      <c r="E560" s="174"/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684</v>
      </c>
      <c r="D561" s="183"/>
      <c r="E561" s="174">
        <v>6.90984</v>
      </c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685</v>
      </c>
      <c r="D562" s="183"/>
      <c r="E562" s="174">
        <v>1.9259999999999999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686</v>
      </c>
      <c r="D563" s="183"/>
      <c r="E563" s="174">
        <v>2.8512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687</v>
      </c>
      <c r="D564" s="183"/>
      <c r="E564" s="174">
        <v>1.88784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>
        <v>134</v>
      </c>
      <c r="B565" s="143" t="s">
        <v>688</v>
      </c>
      <c r="C565" s="158" t="s">
        <v>689</v>
      </c>
      <c r="D565" s="182" t="s">
        <v>181</v>
      </c>
      <c r="E565" s="145">
        <v>840.64400000000001</v>
      </c>
      <c r="F565" s="199"/>
      <c r="G565" s="145">
        <f>ROUND(E565*F565,2)</f>
        <v>0</v>
      </c>
      <c r="H565" s="169" t="s">
        <v>2333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135</v>
      </c>
      <c r="S565" s="140"/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/>
      <c r="B566" s="143"/>
      <c r="C566" s="159" t="s">
        <v>690</v>
      </c>
      <c r="D566" s="183"/>
      <c r="E566" s="174">
        <v>6.44</v>
      </c>
      <c r="F566" s="199"/>
      <c r="G566" s="145"/>
      <c r="H566" s="169">
        <v>0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137</v>
      </c>
      <c r="S566" s="140">
        <v>0</v>
      </c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691</v>
      </c>
      <c r="D567" s="183"/>
      <c r="E567" s="174">
        <v>33.075000000000003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692</v>
      </c>
      <c r="D568" s="183"/>
      <c r="E568" s="174">
        <v>242.18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693</v>
      </c>
      <c r="D569" s="183"/>
      <c r="E569" s="174">
        <v>397.93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683</v>
      </c>
      <c r="D570" s="183"/>
      <c r="E570" s="174"/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694</v>
      </c>
      <c r="D571" s="183"/>
      <c r="E571" s="174">
        <v>86.373000000000005</v>
      </c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695</v>
      </c>
      <c r="D572" s="183"/>
      <c r="E572" s="174">
        <v>15.407999999999999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696</v>
      </c>
      <c r="D573" s="183"/>
      <c r="E573" s="174">
        <v>35.64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697</v>
      </c>
      <c r="D574" s="183"/>
      <c r="E574" s="174">
        <v>23.597999999999999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>
        <v>135</v>
      </c>
      <c r="B575" s="143" t="s">
        <v>698</v>
      </c>
      <c r="C575" s="158" t="s">
        <v>699</v>
      </c>
      <c r="D575" s="182" t="s">
        <v>181</v>
      </c>
      <c r="E575" s="145">
        <v>840.64400000000001</v>
      </c>
      <c r="F575" s="199"/>
      <c r="G575" s="145">
        <f>ROUND(E575*F575,2)</f>
        <v>0</v>
      </c>
      <c r="H575" s="169" t="s">
        <v>2333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135</v>
      </c>
      <c r="S575" s="140"/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/>
      <c r="B576" s="143"/>
      <c r="C576" s="159" t="s">
        <v>690</v>
      </c>
      <c r="D576" s="183"/>
      <c r="E576" s="174">
        <v>6.44</v>
      </c>
      <c r="F576" s="199"/>
      <c r="G576" s="145"/>
      <c r="H576" s="169">
        <v>0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137</v>
      </c>
      <c r="S576" s="140">
        <v>0</v>
      </c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691</v>
      </c>
      <c r="D577" s="183"/>
      <c r="E577" s="174">
        <v>33.075000000000003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692</v>
      </c>
      <c r="D578" s="183"/>
      <c r="E578" s="174">
        <v>242.18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693</v>
      </c>
      <c r="D579" s="183"/>
      <c r="E579" s="174">
        <v>397.93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683</v>
      </c>
      <c r="D580" s="183"/>
      <c r="E580" s="174"/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694</v>
      </c>
      <c r="D581" s="183"/>
      <c r="E581" s="174">
        <v>86.373000000000005</v>
      </c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695</v>
      </c>
      <c r="D582" s="183"/>
      <c r="E582" s="174">
        <v>15.407999999999999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696</v>
      </c>
      <c r="D583" s="183"/>
      <c r="E583" s="174">
        <v>35.64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697</v>
      </c>
      <c r="D584" s="183"/>
      <c r="E584" s="174">
        <v>23.597999999999999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>
        <v>136</v>
      </c>
      <c r="B585" s="143" t="s">
        <v>700</v>
      </c>
      <c r="C585" s="158" t="s">
        <v>701</v>
      </c>
      <c r="D585" s="182" t="s">
        <v>181</v>
      </c>
      <c r="E585" s="145">
        <v>739</v>
      </c>
      <c r="F585" s="199"/>
      <c r="G585" s="145">
        <f>ROUND(E585*F585,2)</f>
        <v>0</v>
      </c>
      <c r="H585" s="169" t="s">
        <v>2333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135</v>
      </c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/>
      <c r="B586" s="143"/>
      <c r="C586" s="159" t="s">
        <v>702</v>
      </c>
      <c r="D586" s="183"/>
      <c r="E586" s="174">
        <v>4.7</v>
      </c>
      <c r="F586" s="199"/>
      <c r="G586" s="145"/>
      <c r="H586" s="169">
        <v>0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137</v>
      </c>
      <c r="S586" s="140">
        <v>0</v>
      </c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703</v>
      </c>
      <c r="D587" s="183"/>
      <c r="E587" s="174">
        <v>25.5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704</v>
      </c>
      <c r="D588" s="183"/>
      <c r="E588" s="174">
        <v>224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705</v>
      </c>
      <c r="D589" s="183"/>
      <c r="E589" s="174">
        <v>365.8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202</v>
      </c>
      <c r="D590" s="183"/>
      <c r="E590" s="174"/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706</v>
      </c>
      <c r="D591" s="183"/>
      <c r="E591" s="174">
        <v>119</v>
      </c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>
        <v>137</v>
      </c>
      <c r="B592" s="143" t="s">
        <v>707</v>
      </c>
      <c r="C592" s="158" t="s">
        <v>708</v>
      </c>
      <c r="D592" s="182" t="s">
        <v>181</v>
      </c>
      <c r="E592" s="145">
        <v>739</v>
      </c>
      <c r="F592" s="199"/>
      <c r="G592" s="145">
        <f>ROUND(E592*F592,2)</f>
        <v>0</v>
      </c>
      <c r="H592" s="169" t="s">
        <v>2333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135</v>
      </c>
      <c r="S592" s="140"/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/>
      <c r="B593" s="143"/>
      <c r="C593" s="159" t="s">
        <v>702</v>
      </c>
      <c r="D593" s="183"/>
      <c r="E593" s="174">
        <v>4.7</v>
      </c>
      <c r="F593" s="199"/>
      <c r="G593" s="145"/>
      <c r="H593" s="169">
        <v>0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137</v>
      </c>
      <c r="S593" s="140">
        <v>0</v>
      </c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703</v>
      </c>
      <c r="D594" s="183"/>
      <c r="E594" s="174">
        <v>25.5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704</v>
      </c>
      <c r="D595" s="183"/>
      <c r="E595" s="174">
        <v>224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705</v>
      </c>
      <c r="D596" s="183"/>
      <c r="E596" s="174">
        <v>365.8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202</v>
      </c>
      <c r="D597" s="183"/>
      <c r="E597" s="174"/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706</v>
      </c>
      <c r="D598" s="183"/>
      <c r="E598" s="174">
        <v>119</v>
      </c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>
        <v>138</v>
      </c>
      <c r="B599" s="143" t="s">
        <v>709</v>
      </c>
      <c r="C599" s="158" t="s">
        <v>710</v>
      </c>
      <c r="D599" s="182" t="s">
        <v>181</v>
      </c>
      <c r="E599" s="145">
        <v>739</v>
      </c>
      <c r="F599" s="199"/>
      <c r="G599" s="145">
        <f>ROUND(E599*F599,2)</f>
        <v>0</v>
      </c>
      <c r="H599" s="169" t="s">
        <v>2333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135</v>
      </c>
      <c r="S599" s="140"/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/>
      <c r="B600" s="143"/>
      <c r="C600" s="159" t="s">
        <v>702</v>
      </c>
      <c r="D600" s="183"/>
      <c r="E600" s="174">
        <v>4.7</v>
      </c>
      <c r="F600" s="199"/>
      <c r="G600" s="145"/>
      <c r="H600" s="169">
        <v>0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137</v>
      </c>
      <c r="S600" s="140">
        <v>0</v>
      </c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703</v>
      </c>
      <c r="D601" s="183"/>
      <c r="E601" s="174">
        <v>25.5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704</v>
      </c>
      <c r="D602" s="183"/>
      <c r="E602" s="174">
        <v>224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705</v>
      </c>
      <c r="D603" s="183"/>
      <c r="E603" s="174">
        <v>365.8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202</v>
      </c>
      <c r="D604" s="183"/>
      <c r="E604" s="174"/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706</v>
      </c>
      <c r="D605" s="183"/>
      <c r="E605" s="174">
        <v>119</v>
      </c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>
        <v>139</v>
      </c>
      <c r="B606" s="143" t="s">
        <v>711</v>
      </c>
      <c r="C606" s="158" t="s">
        <v>712</v>
      </c>
      <c r="D606" s="182" t="s">
        <v>181</v>
      </c>
      <c r="E606" s="145">
        <v>739</v>
      </c>
      <c r="F606" s="199"/>
      <c r="G606" s="145">
        <f>ROUND(E606*F606,2)</f>
        <v>0</v>
      </c>
      <c r="H606" s="169" t="s">
        <v>2333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135</v>
      </c>
      <c r="S606" s="140"/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/>
      <c r="B607" s="143"/>
      <c r="C607" s="159" t="s">
        <v>702</v>
      </c>
      <c r="D607" s="183"/>
      <c r="E607" s="174">
        <v>4.7</v>
      </c>
      <c r="F607" s="199"/>
      <c r="G607" s="145"/>
      <c r="H607" s="169">
        <v>0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137</v>
      </c>
      <c r="S607" s="140">
        <v>0</v>
      </c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703</v>
      </c>
      <c r="D608" s="183"/>
      <c r="E608" s="174">
        <v>25.5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704</v>
      </c>
      <c r="D609" s="183"/>
      <c r="E609" s="174">
        <v>224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705</v>
      </c>
      <c r="D610" s="183"/>
      <c r="E610" s="174">
        <v>365.8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202</v>
      </c>
      <c r="D611" s="183"/>
      <c r="E611" s="174"/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706</v>
      </c>
      <c r="D612" s="183"/>
      <c r="E612" s="174">
        <v>119</v>
      </c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>
        <v>140</v>
      </c>
      <c r="B613" s="143" t="s">
        <v>713</v>
      </c>
      <c r="C613" s="158" t="s">
        <v>714</v>
      </c>
      <c r="D613" s="182" t="s">
        <v>174</v>
      </c>
      <c r="E613" s="145">
        <v>46.084800000000001</v>
      </c>
      <c r="F613" s="199"/>
      <c r="G613" s="145">
        <f>ROUND(E613*F613,2)</f>
        <v>0</v>
      </c>
      <c r="H613" s="169" t="s">
        <v>2333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135</v>
      </c>
      <c r="S613" s="140"/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ht="22.5" outlineLevel="1">
      <c r="A614" s="141"/>
      <c r="B614" s="143"/>
      <c r="C614" s="159" t="s">
        <v>715</v>
      </c>
      <c r="D614" s="183"/>
      <c r="E614" s="174">
        <v>46.084800000000001</v>
      </c>
      <c r="F614" s="199"/>
      <c r="G614" s="145"/>
      <c r="H614" s="169">
        <v>0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137</v>
      </c>
      <c r="S614" s="140">
        <v>0</v>
      </c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outlineLevel="1">
      <c r="A615" s="141">
        <v>141</v>
      </c>
      <c r="B615" s="143" t="s">
        <v>716</v>
      </c>
      <c r="C615" s="158" t="s">
        <v>717</v>
      </c>
      <c r="D615" s="182" t="s">
        <v>134</v>
      </c>
      <c r="E615" s="145">
        <v>0.27779999999999999</v>
      </c>
      <c r="F615" s="199"/>
      <c r="G615" s="145">
        <f>ROUND(E615*F615,2)</f>
        <v>0</v>
      </c>
      <c r="H615" s="169" t="s">
        <v>2333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135</v>
      </c>
      <c r="S615" s="140"/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/>
      <c r="B616" s="143"/>
      <c r="C616" s="159" t="s">
        <v>718</v>
      </c>
      <c r="D616" s="183"/>
      <c r="E616" s="174">
        <v>0.27779999999999999</v>
      </c>
      <c r="F616" s="199"/>
      <c r="G616" s="145"/>
      <c r="H616" s="169">
        <v>0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137</v>
      </c>
      <c r="S616" s="140">
        <v>0</v>
      </c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ht="22.5" outlineLevel="1">
      <c r="A617" s="141">
        <v>142</v>
      </c>
      <c r="B617" s="143" t="s">
        <v>719</v>
      </c>
      <c r="C617" s="158" t="s">
        <v>720</v>
      </c>
      <c r="D617" s="182" t="s">
        <v>134</v>
      </c>
      <c r="E617" s="145">
        <v>4.7024999999999997</v>
      </c>
      <c r="F617" s="199"/>
      <c r="G617" s="145">
        <f>ROUND(E617*F617,2)</f>
        <v>0</v>
      </c>
      <c r="H617" s="169" t="s">
        <v>2334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135</v>
      </c>
      <c r="S617" s="140"/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outlineLevel="1">
      <c r="A618" s="141"/>
      <c r="B618" s="143"/>
      <c r="C618" s="159" t="s">
        <v>721</v>
      </c>
      <c r="D618" s="183"/>
      <c r="E618" s="174">
        <v>4.7024999999999997</v>
      </c>
      <c r="F618" s="199"/>
      <c r="G618" s="145"/>
      <c r="H618" s="169">
        <v>0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137</v>
      </c>
      <c r="S618" s="140">
        <v>0</v>
      </c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>
        <v>143</v>
      </c>
      <c r="B619" s="143" t="s">
        <v>722</v>
      </c>
      <c r="C619" s="158" t="s">
        <v>723</v>
      </c>
      <c r="D619" s="182" t="s">
        <v>181</v>
      </c>
      <c r="E619" s="145">
        <v>32.118000000000002</v>
      </c>
      <c r="F619" s="199"/>
      <c r="G619" s="145">
        <f>ROUND(E619*F619,2)</f>
        <v>0</v>
      </c>
      <c r="H619" s="169" t="s">
        <v>2333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135</v>
      </c>
      <c r="S619" s="140"/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/>
      <c r="B620" s="143"/>
      <c r="C620" s="159" t="s">
        <v>724</v>
      </c>
      <c r="D620" s="183"/>
      <c r="E620" s="174">
        <v>4.758</v>
      </c>
      <c r="F620" s="199"/>
      <c r="G620" s="145"/>
      <c r="H620" s="169">
        <v>0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137</v>
      </c>
      <c r="S620" s="140">
        <v>0</v>
      </c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725</v>
      </c>
      <c r="D621" s="183"/>
      <c r="E621" s="174">
        <v>27.36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>
        <v>144</v>
      </c>
      <c r="B622" s="143" t="s">
        <v>726</v>
      </c>
      <c r="C622" s="158" t="s">
        <v>727</v>
      </c>
      <c r="D622" s="182" t="s">
        <v>181</v>
      </c>
      <c r="E622" s="145">
        <v>32.118000000000002</v>
      </c>
      <c r="F622" s="199"/>
      <c r="G622" s="145">
        <f>ROUND(E622*F622,2)</f>
        <v>0</v>
      </c>
      <c r="H622" s="169" t="s">
        <v>2333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135</v>
      </c>
      <c r="S622" s="140"/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/>
      <c r="B623" s="143"/>
      <c r="C623" s="159" t="s">
        <v>724</v>
      </c>
      <c r="D623" s="183"/>
      <c r="E623" s="174">
        <v>4.758</v>
      </c>
      <c r="F623" s="199"/>
      <c r="G623" s="145"/>
      <c r="H623" s="169">
        <v>0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137</v>
      </c>
      <c r="S623" s="140">
        <v>0</v>
      </c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725</v>
      </c>
      <c r="D624" s="183"/>
      <c r="E624" s="174">
        <v>27.36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>
        <v>145</v>
      </c>
      <c r="B625" s="143" t="s">
        <v>728</v>
      </c>
      <c r="C625" s="158" t="s">
        <v>729</v>
      </c>
      <c r="D625" s="182" t="s">
        <v>134</v>
      </c>
      <c r="E625" s="145">
        <v>24.305375000000002</v>
      </c>
      <c r="F625" s="199"/>
      <c r="G625" s="145">
        <f>ROUND(E625*F625,2)</f>
        <v>0</v>
      </c>
      <c r="H625" s="169" t="s">
        <v>2333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135</v>
      </c>
      <c r="S625" s="140"/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/>
      <c r="B626" s="143"/>
      <c r="C626" s="159" t="s">
        <v>730</v>
      </c>
      <c r="D626" s="183"/>
      <c r="E626" s="174">
        <v>0.435</v>
      </c>
      <c r="F626" s="199"/>
      <c r="G626" s="145"/>
      <c r="H626" s="169">
        <v>0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137</v>
      </c>
      <c r="S626" s="140">
        <v>0</v>
      </c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202</v>
      </c>
      <c r="D627" s="183"/>
      <c r="E627" s="174"/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731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ht="45" outlineLevel="1">
      <c r="A629" s="141"/>
      <c r="B629" s="143"/>
      <c r="C629" s="159" t="s">
        <v>732</v>
      </c>
      <c r="D629" s="183"/>
      <c r="E629" s="174">
        <v>23.261375000000001</v>
      </c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outlineLevel="1">
      <c r="A630" s="141"/>
      <c r="B630" s="143"/>
      <c r="C630" s="159" t="s">
        <v>733</v>
      </c>
      <c r="D630" s="183"/>
      <c r="E630" s="174">
        <v>0.60899999999999999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>
        <v>146</v>
      </c>
      <c r="B631" s="143" t="s">
        <v>734</v>
      </c>
      <c r="C631" s="158" t="s">
        <v>735</v>
      </c>
      <c r="D631" s="182" t="s">
        <v>181</v>
      </c>
      <c r="E631" s="145">
        <v>276.56</v>
      </c>
      <c r="F631" s="199"/>
      <c r="G631" s="145">
        <f>ROUND(E631*F631,2)</f>
        <v>0</v>
      </c>
      <c r="H631" s="169" t="s">
        <v>2333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135</v>
      </c>
      <c r="S631" s="140"/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/>
      <c r="B632" s="143"/>
      <c r="C632" s="159" t="s">
        <v>736</v>
      </c>
      <c r="D632" s="183"/>
      <c r="E632" s="174">
        <v>4.3499999999999996</v>
      </c>
      <c r="F632" s="199"/>
      <c r="G632" s="145"/>
      <c r="H632" s="169">
        <v>0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137</v>
      </c>
      <c r="S632" s="140">
        <v>0</v>
      </c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202</v>
      </c>
      <c r="D633" s="183"/>
      <c r="E633" s="174"/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731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ht="45" outlineLevel="1">
      <c r="A635" s="141"/>
      <c r="B635" s="143"/>
      <c r="C635" s="159" t="s">
        <v>737</v>
      </c>
      <c r="D635" s="183"/>
      <c r="E635" s="174">
        <v>266.12</v>
      </c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outlineLevel="1">
      <c r="A636" s="141"/>
      <c r="B636" s="143"/>
      <c r="C636" s="159" t="s">
        <v>738</v>
      </c>
      <c r="D636" s="183"/>
      <c r="E636" s="174">
        <v>6.09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>
        <v>147</v>
      </c>
      <c r="B637" s="143" t="s">
        <v>739</v>
      </c>
      <c r="C637" s="158" t="s">
        <v>740</v>
      </c>
      <c r="D637" s="182" t="s">
        <v>181</v>
      </c>
      <c r="E637" s="145">
        <v>276.56</v>
      </c>
      <c r="F637" s="199"/>
      <c r="G637" s="145">
        <f>ROUND(E637*F637,2)</f>
        <v>0</v>
      </c>
      <c r="H637" s="169" t="s">
        <v>2333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135</v>
      </c>
      <c r="S637" s="140"/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/>
      <c r="B638" s="143"/>
      <c r="C638" s="159" t="s">
        <v>736</v>
      </c>
      <c r="D638" s="183"/>
      <c r="E638" s="174">
        <v>4.3499999999999996</v>
      </c>
      <c r="F638" s="199"/>
      <c r="G638" s="145"/>
      <c r="H638" s="169">
        <v>0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137</v>
      </c>
      <c r="S638" s="140">
        <v>0</v>
      </c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202</v>
      </c>
      <c r="D639" s="183"/>
      <c r="E639" s="174"/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731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ht="45" outlineLevel="1">
      <c r="A641" s="141"/>
      <c r="B641" s="143"/>
      <c r="C641" s="159" t="s">
        <v>737</v>
      </c>
      <c r="D641" s="183"/>
      <c r="E641" s="174">
        <v>266.12</v>
      </c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outlineLevel="1">
      <c r="A642" s="141"/>
      <c r="B642" s="143"/>
      <c r="C642" s="159" t="s">
        <v>738</v>
      </c>
      <c r="D642" s="183"/>
      <c r="E642" s="174">
        <v>6.09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>
        <v>148</v>
      </c>
      <c r="B643" s="143" t="s">
        <v>741</v>
      </c>
      <c r="C643" s="158" t="s">
        <v>742</v>
      </c>
      <c r="D643" s="182" t="s">
        <v>174</v>
      </c>
      <c r="E643" s="145">
        <v>2.0935242000000001</v>
      </c>
      <c r="F643" s="199"/>
      <c r="G643" s="145">
        <f>ROUND(E643*F643,2)</f>
        <v>0</v>
      </c>
      <c r="H643" s="169" t="s">
        <v>2333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135</v>
      </c>
      <c r="S643" s="140"/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/>
      <c r="B644" s="143"/>
      <c r="C644" s="159" t="s">
        <v>731</v>
      </c>
      <c r="D644" s="183"/>
      <c r="E644" s="174"/>
      <c r="F644" s="199"/>
      <c r="G644" s="145"/>
      <c r="H644" s="169">
        <v>0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137</v>
      </c>
      <c r="S644" s="140">
        <v>0</v>
      </c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61" t="s">
        <v>209</v>
      </c>
      <c r="D645" s="185"/>
      <c r="E645" s="175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2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ht="56.25" outlineLevel="1">
      <c r="A646" s="141"/>
      <c r="B646" s="143"/>
      <c r="C646" s="162" t="s">
        <v>743</v>
      </c>
      <c r="D646" s="185"/>
      <c r="E646" s="175">
        <v>23.261375000000001</v>
      </c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outlineLevel="1">
      <c r="A647" s="141"/>
      <c r="B647" s="143"/>
      <c r="C647" s="162" t="s">
        <v>744</v>
      </c>
      <c r="D647" s="185"/>
      <c r="E647" s="175">
        <v>0.60899999999999999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1" t="s">
        <v>214</v>
      </c>
      <c r="D648" s="185"/>
      <c r="E648" s="175"/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0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59" t="s">
        <v>745</v>
      </c>
      <c r="D649" s="183"/>
      <c r="E649" s="174">
        <v>2.0935242000000001</v>
      </c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>
        <v>149</v>
      </c>
      <c r="B650" s="143" t="s">
        <v>746</v>
      </c>
      <c r="C650" s="158" t="s">
        <v>747</v>
      </c>
      <c r="D650" s="182" t="s">
        <v>168</v>
      </c>
      <c r="E650" s="145">
        <v>8</v>
      </c>
      <c r="F650" s="199"/>
      <c r="G650" s="145">
        <f>ROUND(E650*F650,2)</f>
        <v>0</v>
      </c>
      <c r="H650" s="169" t="s">
        <v>2334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135</v>
      </c>
      <c r="S650" s="140"/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ht="22.5" outlineLevel="1">
      <c r="A651" s="141">
        <v>150</v>
      </c>
      <c r="B651" s="143" t="s">
        <v>748</v>
      </c>
      <c r="C651" s="158" t="s">
        <v>749</v>
      </c>
      <c r="D651" s="182" t="s">
        <v>348</v>
      </c>
      <c r="E651" s="145">
        <v>8</v>
      </c>
      <c r="F651" s="199"/>
      <c r="G651" s="145">
        <f>ROUND(E651*F651,2)</f>
        <v>0</v>
      </c>
      <c r="H651" s="169" t="s">
        <v>2334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outlineLevel="1">
      <c r="A652" s="141"/>
      <c r="B652" s="143"/>
      <c r="C652" s="159" t="s">
        <v>750</v>
      </c>
      <c r="D652" s="183"/>
      <c r="E652" s="174">
        <v>8</v>
      </c>
      <c r="F652" s="199"/>
      <c r="G652" s="145"/>
      <c r="H652" s="169">
        <v>0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137</v>
      </c>
      <c r="S652" s="140">
        <v>0</v>
      </c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ht="22.5" outlineLevel="1">
      <c r="A653" s="141">
        <v>151</v>
      </c>
      <c r="B653" s="143" t="s">
        <v>751</v>
      </c>
      <c r="C653" s="158" t="s">
        <v>752</v>
      </c>
      <c r="D653" s="182" t="s">
        <v>348</v>
      </c>
      <c r="E653" s="145">
        <v>16</v>
      </c>
      <c r="F653" s="199"/>
      <c r="G653" s="145">
        <f>ROUND(E653*F653,2)</f>
        <v>0</v>
      </c>
      <c r="H653" s="169" t="s">
        <v>2334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135</v>
      </c>
      <c r="S653" s="140"/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outlineLevel="1">
      <c r="A654" s="141">
        <v>152</v>
      </c>
      <c r="B654" s="143" t="s">
        <v>753</v>
      </c>
      <c r="C654" s="158" t="s">
        <v>754</v>
      </c>
      <c r="D654" s="182" t="s">
        <v>181</v>
      </c>
      <c r="E654" s="145">
        <v>17.2</v>
      </c>
      <c r="F654" s="199"/>
      <c r="G654" s="145">
        <f>ROUND(E654*F654,2)</f>
        <v>0</v>
      </c>
      <c r="H654" s="169" t="s">
        <v>2333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382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/>
      <c r="B655" s="143"/>
      <c r="C655" s="159" t="s">
        <v>203</v>
      </c>
      <c r="D655" s="183"/>
      <c r="E655" s="174"/>
      <c r="F655" s="199"/>
      <c r="G655" s="145"/>
      <c r="H655" s="169">
        <v>0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137</v>
      </c>
      <c r="S655" s="140">
        <v>0</v>
      </c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755</v>
      </c>
      <c r="D656" s="183"/>
      <c r="E656" s="174">
        <v>17.2</v>
      </c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>
      <c r="A657" s="142" t="s">
        <v>130</v>
      </c>
      <c r="B657" s="144" t="s">
        <v>58</v>
      </c>
      <c r="C657" s="160" t="s">
        <v>59</v>
      </c>
      <c r="D657" s="184"/>
      <c r="E657" s="146"/>
      <c r="F657" s="200"/>
      <c r="G657" s="146">
        <f>SUMIF(R658:R731,"&lt;&gt;NOR",G658:G731)</f>
        <v>0</v>
      </c>
      <c r="H657" s="170" t="s">
        <v>2333</v>
      </c>
      <c r="I657" s="140"/>
      <c r="R657" t="s">
        <v>131</v>
      </c>
    </row>
    <row r="658" spans="1:47" outlineLevel="1">
      <c r="A658" s="141">
        <v>153</v>
      </c>
      <c r="B658" s="143" t="s">
        <v>756</v>
      </c>
      <c r="C658" s="158" t="s">
        <v>757</v>
      </c>
      <c r="D658" s="182" t="s">
        <v>134</v>
      </c>
      <c r="E658" s="145">
        <v>10.34</v>
      </c>
      <c r="F658" s="199"/>
      <c r="G658" s="145">
        <f>ROUND(E658*F658,2)</f>
        <v>0</v>
      </c>
      <c r="H658" s="169" t="s">
        <v>2333</v>
      </c>
      <c r="I658" s="140"/>
      <c r="J658" s="140"/>
      <c r="K658" s="140"/>
      <c r="L658" s="140"/>
      <c r="M658" s="140"/>
      <c r="N658" s="140"/>
      <c r="O658" s="140"/>
      <c r="P658" s="140"/>
      <c r="Q658" s="140"/>
      <c r="R658" s="140" t="s">
        <v>135</v>
      </c>
      <c r="S658" s="140"/>
      <c r="T658" s="140"/>
      <c r="U658" s="140"/>
      <c r="V658" s="140"/>
      <c r="W658" s="140"/>
      <c r="X658" s="140"/>
      <c r="Y658" s="140"/>
      <c r="Z658" s="140"/>
      <c r="AA658" s="140"/>
      <c r="AB658" s="140"/>
      <c r="AC658" s="140"/>
      <c r="AD658" s="140"/>
      <c r="AE658" s="140"/>
      <c r="AF658" s="140"/>
      <c r="AG658" s="140"/>
      <c r="AH658" s="140"/>
      <c r="AI658" s="140"/>
      <c r="AJ658" s="140"/>
      <c r="AK658" s="140"/>
      <c r="AL658" s="140"/>
      <c r="AM658" s="140"/>
      <c r="AN658" s="140"/>
      <c r="AO658" s="140"/>
      <c r="AP658" s="140"/>
      <c r="AQ658" s="140"/>
      <c r="AR658" s="140"/>
      <c r="AS658" s="140"/>
      <c r="AT658" s="140"/>
      <c r="AU658" s="140"/>
    </row>
    <row r="659" spans="1:47" outlineLevel="1">
      <c r="A659" s="141"/>
      <c r="B659" s="143"/>
      <c r="C659" s="159" t="s">
        <v>758</v>
      </c>
      <c r="D659" s="183"/>
      <c r="E659" s="174">
        <v>4.32</v>
      </c>
      <c r="F659" s="199"/>
      <c r="G659" s="145"/>
      <c r="H659" s="169">
        <v>0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137</v>
      </c>
      <c r="S659" s="140">
        <v>0</v>
      </c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202</v>
      </c>
      <c r="D660" s="183"/>
      <c r="E660" s="174"/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759</v>
      </c>
      <c r="D661" s="183"/>
      <c r="E661" s="174">
        <v>6.02</v>
      </c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>
        <v>154</v>
      </c>
      <c r="B662" s="143" t="s">
        <v>760</v>
      </c>
      <c r="C662" s="158" t="s">
        <v>761</v>
      </c>
      <c r="D662" s="182" t="s">
        <v>134</v>
      </c>
      <c r="E662" s="145">
        <v>40.56</v>
      </c>
      <c r="F662" s="199"/>
      <c r="G662" s="145">
        <f>ROUND(E662*F662,2)</f>
        <v>0</v>
      </c>
      <c r="H662" s="169" t="s">
        <v>2334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135</v>
      </c>
      <c r="S662" s="140"/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/>
      <c r="B663" s="143"/>
      <c r="C663" s="159" t="s">
        <v>203</v>
      </c>
      <c r="D663" s="183"/>
      <c r="E663" s="174"/>
      <c r="F663" s="199"/>
      <c r="G663" s="145"/>
      <c r="H663" s="169">
        <v>0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137</v>
      </c>
      <c r="S663" s="140">
        <v>0</v>
      </c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61" t="s">
        <v>209</v>
      </c>
      <c r="D664" s="185"/>
      <c r="E664" s="175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2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2" t="s">
        <v>762</v>
      </c>
      <c r="D665" s="185"/>
      <c r="E665" s="175">
        <v>154.80000000000001</v>
      </c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763</v>
      </c>
      <c r="D666" s="185"/>
      <c r="E666" s="175">
        <v>48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1" t="s">
        <v>214</v>
      </c>
      <c r="D667" s="185"/>
      <c r="E667" s="175"/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0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59" t="s">
        <v>764</v>
      </c>
      <c r="D668" s="183"/>
      <c r="E668" s="174">
        <v>40.56</v>
      </c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ht="22.5" outlineLevel="1">
      <c r="A669" s="141">
        <v>155</v>
      </c>
      <c r="B669" s="143" t="s">
        <v>765</v>
      </c>
      <c r="C669" s="158" t="s">
        <v>766</v>
      </c>
      <c r="D669" s="182" t="s">
        <v>134</v>
      </c>
      <c r="E669" s="145">
        <v>34.512</v>
      </c>
      <c r="F669" s="199"/>
      <c r="G669" s="145">
        <f>ROUND(E669*F669,2)</f>
        <v>0</v>
      </c>
      <c r="H669" s="169" t="s">
        <v>2334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135</v>
      </c>
      <c r="S669" s="140"/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outlineLevel="1">
      <c r="A670" s="141"/>
      <c r="B670" s="143"/>
      <c r="C670" s="159" t="s">
        <v>256</v>
      </c>
      <c r="D670" s="183"/>
      <c r="E670" s="174"/>
      <c r="F670" s="199"/>
      <c r="G670" s="145"/>
      <c r="H670" s="169">
        <v>0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137</v>
      </c>
      <c r="S670" s="140">
        <v>0</v>
      </c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767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768</v>
      </c>
      <c r="D672" s="183"/>
      <c r="E672" s="174">
        <v>4.0199999999999996</v>
      </c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769</v>
      </c>
      <c r="D673" s="183"/>
      <c r="E673" s="174">
        <v>30.492000000000001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>
        <v>156</v>
      </c>
      <c r="B674" s="143" t="s">
        <v>770</v>
      </c>
      <c r="C674" s="158" t="s">
        <v>771</v>
      </c>
      <c r="D674" s="182" t="s">
        <v>181</v>
      </c>
      <c r="E674" s="145">
        <v>236.58009999999996</v>
      </c>
      <c r="F674" s="199"/>
      <c r="G674" s="145">
        <f>ROUND(E674*F674,2)</f>
        <v>0</v>
      </c>
      <c r="H674" s="169" t="s">
        <v>2333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135</v>
      </c>
      <c r="S674" s="140"/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/>
      <c r="B675" s="143"/>
      <c r="C675" s="159" t="s">
        <v>772</v>
      </c>
      <c r="D675" s="183"/>
      <c r="E675" s="174">
        <v>25.941600000000001</v>
      </c>
      <c r="F675" s="199"/>
      <c r="G675" s="145"/>
      <c r="H675" s="169">
        <v>0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137</v>
      </c>
      <c r="S675" s="140">
        <v>0</v>
      </c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256</v>
      </c>
      <c r="D676" s="183"/>
      <c r="E676" s="174"/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773</v>
      </c>
      <c r="D677" s="183"/>
      <c r="E677" s="174">
        <v>96.444000000000003</v>
      </c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ht="22.5" outlineLevel="1">
      <c r="A678" s="141"/>
      <c r="B678" s="143"/>
      <c r="C678" s="159" t="s">
        <v>774</v>
      </c>
      <c r="D678" s="183"/>
      <c r="E678" s="174">
        <v>58.162500000000001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outlineLevel="1">
      <c r="A679" s="141"/>
      <c r="B679" s="143"/>
      <c r="C679" s="159" t="s">
        <v>202</v>
      </c>
      <c r="D679" s="183"/>
      <c r="E679" s="174"/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775</v>
      </c>
      <c r="D680" s="183"/>
      <c r="E680" s="174">
        <v>5.2</v>
      </c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202</v>
      </c>
      <c r="D681" s="183"/>
      <c r="E681" s="174"/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203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ht="22.5" outlineLevel="1">
      <c r="A683" s="141"/>
      <c r="B683" s="143"/>
      <c r="C683" s="159" t="s">
        <v>776</v>
      </c>
      <c r="D683" s="183"/>
      <c r="E683" s="174">
        <v>50.832000000000001</v>
      </c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outlineLevel="1">
      <c r="A684" s="141">
        <v>157</v>
      </c>
      <c r="B684" s="143" t="s">
        <v>777</v>
      </c>
      <c r="C684" s="158" t="s">
        <v>778</v>
      </c>
      <c r="D684" s="182" t="s">
        <v>181</v>
      </c>
      <c r="E684" s="145">
        <v>236.58009999999996</v>
      </c>
      <c r="F684" s="199"/>
      <c r="G684" s="145">
        <f>ROUND(E684*F684,2)</f>
        <v>0</v>
      </c>
      <c r="H684" s="169" t="s">
        <v>2333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135</v>
      </c>
      <c r="S684" s="140"/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/>
      <c r="B685" s="143"/>
      <c r="C685" s="159" t="s">
        <v>772</v>
      </c>
      <c r="D685" s="183"/>
      <c r="E685" s="174">
        <v>25.941600000000001</v>
      </c>
      <c r="F685" s="199"/>
      <c r="G685" s="145"/>
      <c r="H685" s="169">
        <v>0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137</v>
      </c>
      <c r="S685" s="140">
        <v>0</v>
      </c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773</v>
      </c>
      <c r="D686" s="183"/>
      <c r="E686" s="174">
        <v>96.444000000000003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ht="22.5" outlineLevel="1">
      <c r="A687" s="141"/>
      <c r="B687" s="143"/>
      <c r="C687" s="159" t="s">
        <v>774</v>
      </c>
      <c r="D687" s="183"/>
      <c r="E687" s="174">
        <v>58.162500000000001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outlineLevel="1">
      <c r="A688" s="141"/>
      <c r="B688" s="143"/>
      <c r="C688" s="159" t="s">
        <v>202</v>
      </c>
      <c r="D688" s="183"/>
      <c r="E688" s="174"/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775</v>
      </c>
      <c r="D689" s="183"/>
      <c r="E689" s="174">
        <v>5.2</v>
      </c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202</v>
      </c>
      <c r="D690" s="183"/>
      <c r="E690" s="174"/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203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ht="22.5" outlineLevel="1">
      <c r="A692" s="141"/>
      <c r="B692" s="143"/>
      <c r="C692" s="159" t="s">
        <v>776</v>
      </c>
      <c r="D692" s="183"/>
      <c r="E692" s="174">
        <v>50.832000000000001</v>
      </c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outlineLevel="1">
      <c r="A693" s="141">
        <v>158</v>
      </c>
      <c r="B693" s="143" t="s">
        <v>779</v>
      </c>
      <c r="C693" s="158" t="s">
        <v>780</v>
      </c>
      <c r="D693" s="182" t="s">
        <v>181</v>
      </c>
      <c r="E693" s="145">
        <v>113.364</v>
      </c>
      <c r="F693" s="199"/>
      <c r="G693" s="145">
        <f>ROUND(E693*F693,2)</f>
        <v>0</v>
      </c>
      <c r="H693" s="169" t="s">
        <v>2333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135</v>
      </c>
      <c r="S693" s="140"/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/>
      <c r="B694" s="143"/>
      <c r="C694" s="159" t="s">
        <v>781</v>
      </c>
      <c r="D694" s="183"/>
      <c r="E694" s="174">
        <v>16.920000000000002</v>
      </c>
      <c r="F694" s="199"/>
      <c r="G694" s="145"/>
      <c r="H694" s="169">
        <v>0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137</v>
      </c>
      <c r="S694" s="140">
        <v>0</v>
      </c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773</v>
      </c>
      <c r="D695" s="183"/>
      <c r="E695" s="174">
        <v>96.444000000000003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>
        <v>159</v>
      </c>
      <c r="B696" s="143" t="s">
        <v>782</v>
      </c>
      <c r="C696" s="158" t="s">
        <v>783</v>
      </c>
      <c r="D696" s="182" t="s">
        <v>181</v>
      </c>
      <c r="E696" s="145">
        <v>113.364</v>
      </c>
      <c r="F696" s="199"/>
      <c r="G696" s="145">
        <f>ROUND(E696*F696,2)</f>
        <v>0</v>
      </c>
      <c r="H696" s="169" t="s">
        <v>2333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135</v>
      </c>
      <c r="S696" s="140"/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/>
      <c r="B697" s="143"/>
      <c r="C697" s="159" t="s">
        <v>781</v>
      </c>
      <c r="D697" s="183"/>
      <c r="E697" s="174">
        <v>16.920000000000002</v>
      </c>
      <c r="F697" s="199"/>
      <c r="G697" s="145"/>
      <c r="H697" s="169">
        <v>0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137</v>
      </c>
      <c r="S697" s="140">
        <v>0</v>
      </c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773</v>
      </c>
      <c r="D698" s="183"/>
      <c r="E698" s="174">
        <v>96.444000000000003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>
        <v>160</v>
      </c>
      <c r="B699" s="143" t="s">
        <v>784</v>
      </c>
      <c r="C699" s="158" t="s">
        <v>785</v>
      </c>
      <c r="D699" s="182" t="s">
        <v>181</v>
      </c>
      <c r="E699" s="145">
        <v>215.06849999999997</v>
      </c>
      <c r="F699" s="199"/>
      <c r="G699" s="145">
        <f>ROUND(E699*F699,2)</f>
        <v>0</v>
      </c>
      <c r="H699" s="169" t="s">
        <v>2333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135</v>
      </c>
      <c r="S699" s="140"/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/>
      <c r="B700" s="143"/>
      <c r="C700" s="159" t="s">
        <v>786</v>
      </c>
      <c r="D700" s="183"/>
      <c r="E700" s="174">
        <v>13.86</v>
      </c>
      <c r="F700" s="199"/>
      <c r="G700" s="145"/>
      <c r="H700" s="169">
        <v>0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137</v>
      </c>
      <c r="S700" s="140">
        <v>0</v>
      </c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ht="22.5" outlineLevel="1">
      <c r="A701" s="141"/>
      <c r="B701" s="143"/>
      <c r="C701" s="159" t="s">
        <v>787</v>
      </c>
      <c r="D701" s="183"/>
      <c r="E701" s="174">
        <v>88.195499999999996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outlineLevel="1">
      <c r="A702" s="141"/>
      <c r="B702" s="143"/>
      <c r="C702" s="159" t="s">
        <v>202</v>
      </c>
      <c r="D702" s="183"/>
      <c r="E702" s="174"/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788</v>
      </c>
      <c r="D703" s="183"/>
      <c r="E703" s="174">
        <v>10.725</v>
      </c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202</v>
      </c>
      <c r="D704" s="183"/>
      <c r="E704" s="174"/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203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ht="22.5" outlineLevel="1">
      <c r="A706" s="141"/>
      <c r="B706" s="143"/>
      <c r="C706" s="159" t="s">
        <v>789</v>
      </c>
      <c r="D706" s="183"/>
      <c r="E706" s="174">
        <v>102.288</v>
      </c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outlineLevel="1">
      <c r="A707" s="141">
        <v>161</v>
      </c>
      <c r="B707" s="143" t="s">
        <v>790</v>
      </c>
      <c r="C707" s="158" t="s">
        <v>791</v>
      </c>
      <c r="D707" s="182" t="s">
        <v>181</v>
      </c>
      <c r="E707" s="145">
        <v>215.06849999999997</v>
      </c>
      <c r="F707" s="199"/>
      <c r="G707" s="145">
        <f>ROUND(E707*F707,2)</f>
        <v>0</v>
      </c>
      <c r="H707" s="169" t="s">
        <v>2333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135</v>
      </c>
      <c r="S707" s="140"/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/>
      <c r="B708" s="143"/>
      <c r="C708" s="159" t="s">
        <v>786</v>
      </c>
      <c r="D708" s="183"/>
      <c r="E708" s="174">
        <v>13.86</v>
      </c>
      <c r="F708" s="199"/>
      <c r="G708" s="145"/>
      <c r="H708" s="169">
        <v>0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137</v>
      </c>
      <c r="S708" s="140">
        <v>0</v>
      </c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ht="22.5" outlineLevel="1">
      <c r="A709" s="141"/>
      <c r="B709" s="143"/>
      <c r="C709" s="159" t="s">
        <v>787</v>
      </c>
      <c r="D709" s="183"/>
      <c r="E709" s="174">
        <v>88.195499999999996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outlineLevel="1">
      <c r="A710" s="141"/>
      <c r="B710" s="143"/>
      <c r="C710" s="159" t="s">
        <v>202</v>
      </c>
      <c r="D710" s="183"/>
      <c r="E710" s="174"/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788</v>
      </c>
      <c r="D711" s="183"/>
      <c r="E711" s="174">
        <v>10.725</v>
      </c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202</v>
      </c>
      <c r="D712" s="183"/>
      <c r="E712" s="174"/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203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ht="22.5" outlineLevel="1">
      <c r="A714" s="141"/>
      <c r="B714" s="143"/>
      <c r="C714" s="159" t="s">
        <v>789</v>
      </c>
      <c r="D714" s="183"/>
      <c r="E714" s="174">
        <v>102.288</v>
      </c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outlineLevel="1">
      <c r="A715" s="141">
        <v>162</v>
      </c>
      <c r="B715" s="143" t="s">
        <v>792</v>
      </c>
      <c r="C715" s="158" t="s">
        <v>793</v>
      </c>
      <c r="D715" s="182" t="s">
        <v>174</v>
      </c>
      <c r="E715" s="145">
        <v>0.94049999999999989</v>
      </c>
      <c r="F715" s="199"/>
      <c r="G715" s="145">
        <f>ROUND(E715*F715,2)</f>
        <v>0</v>
      </c>
      <c r="H715" s="169" t="s">
        <v>2333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135</v>
      </c>
      <c r="S715" s="140"/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/>
      <c r="B716" s="143"/>
      <c r="C716" s="159" t="s">
        <v>794</v>
      </c>
      <c r="D716" s="183"/>
      <c r="E716" s="174">
        <v>0.3987</v>
      </c>
      <c r="F716" s="199"/>
      <c r="G716" s="145"/>
      <c r="H716" s="169">
        <v>0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137</v>
      </c>
      <c r="S716" s="140">
        <v>0</v>
      </c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202</v>
      </c>
      <c r="D717" s="183"/>
      <c r="E717" s="174"/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795</v>
      </c>
      <c r="D718" s="183"/>
      <c r="E718" s="174">
        <v>0.54179999999999995</v>
      </c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ht="22.5" outlineLevel="1">
      <c r="A719" s="141">
        <v>163</v>
      </c>
      <c r="B719" s="143" t="s">
        <v>796</v>
      </c>
      <c r="C719" s="158" t="s">
        <v>797</v>
      </c>
      <c r="D719" s="182" t="s">
        <v>174</v>
      </c>
      <c r="E719" s="145">
        <v>3.5246640000000009</v>
      </c>
      <c r="F719" s="199"/>
      <c r="G719" s="145">
        <f>ROUND(E719*F719,2)</f>
        <v>0</v>
      </c>
      <c r="H719" s="169" t="s">
        <v>2333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135</v>
      </c>
      <c r="S719" s="140"/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outlineLevel="1">
      <c r="A720" s="141"/>
      <c r="B720" s="143"/>
      <c r="C720" s="159" t="s">
        <v>203</v>
      </c>
      <c r="D720" s="183"/>
      <c r="E720" s="174"/>
      <c r="F720" s="199"/>
      <c r="G720" s="145"/>
      <c r="H720" s="169">
        <v>0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137</v>
      </c>
      <c r="S720" s="140">
        <v>0</v>
      </c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61" t="s">
        <v>209</v>
      </c>
      <c r="D721" s="185"/>
      <c r="E721" s="175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2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2" t="s">
        <v>762</v>
      </c>
      <c r="D722" s="185"/>
      <c r="E722" s="175">
        <v>154.80000000000001</v>
      </c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763</v>
      </c>
      <c r="D723" s="185"/>
      <c r="E723" s="175">
        <v>48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1" t="s">
        <v>214</v>
      </c>
      <c r="D724" s="185"/>
      <c r="E724" s="175"/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0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59" t="s">
        <v>798</v>
      </c>
      <c r="D725" s="183"/>
      <c r="E725" s="174">
        <v>3.524664</v>
      </c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ht="22.5" outlineLevel="1">
      <c r="A726" s="141">
        <v>164</v>
      </c>
      <c r="B726" s="143" t="s">
        <v>799</v>
      </c>
      <c r="C726" s="158" t="s">
        <v>800</v>
      </c>
      <c r="D726" s="182" t="s">
        <v>134</v>
      </c>
      <c r="E726" s="145">
        <v>25.872</v>
      </c>
      <c r="F726" s="199"/>
      <c r="G726" s="145">
        <f>ROUND(E726*F726,2)</f>
        <v>0</v>
      </c>
      <c r="H726" s="169" t="s">
        <v>2334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135</v>
      </c>
      <c r="S726" s="140"/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outlineLevel="1">
      <c r="A727" s="141"/>
      <c r="B727" s="143"/>
      <c r="C727" s="159" t="s">
        <v>203</v>
      </c>
      <c r="D727" s="183"/>
      <c r="E727" s="174"/>
      <c r="F727" s="199"/>
      <c r="G727" s="145"/>
      <c r="H727" s="169">
        <v>0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137</v>
      </c>
      <c r="S727" s="140">
        <v>0</v>
      </c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ht="22.5" outlineLevel="1">
      <c r="A728" s="141"/>
      <c r="B728" s="143"/>
      <c r="C728" s="159" t="s">
        <v>801</v>
      </c>
      <c r="D728" s="183"/>
      <c r="E728" s="174">
        <v>25.116</v>
      </c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outlineLevel="1">
      <c r="A729" s="141"/>
      <c r="B729" s="143"/>
      <c r="C729" s="159" t="s">
        <v>202</v>
      </c>
      <c r="D729" s="183"/>
      <c r="E729" s="174"/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802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803</v>
      </c>
      <c r="D731" s="183"/>
      <c r="E731" s="174">
        <v>0.75600000000000001</v>
      </c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>
      <c r="A732" s="142" t="s">
        <v>130</v>
      </c>
      <c r="B732" s="144" t="s">
        <v>60</v>
      </c>
      <c r="C732" s="160" t="s">
        <v>61</v>
      </c>
      <c r="D732" s="184"/>
      <c r="E732" s="146"/>
      <c r="F732" s="200"/>
      <c r="G732" s="146">
        <f>SUMIF(R733:R779,"&lt;&gt;NOR",G733:G779)</f>
        <v>0</v>
      </c>
      <c r="H732" s="170"/>
      <c r="I732" s="140"/>
      <c r="R732" t="s">
        <v>131</v>
      </c>
    </row>
    <row r="733" spans="1:47" outlineLevel="1">
      <c r="A733" s="141">
        <v>165</v>
      </c>
      <c r="B733" s="143" t="s">
        <v>804</v>
      </c>
      <c r="C733" s="158" t="s">
        <v>805</v>
      </c>
      <c r="D733" s="182" t="s">
        <v>181</v>
      </c>
      <c r="E733" s="145">
        <v>920</v>
      </c>
      <c r="F733" s="199"/>
      <c r="G733" s="145">
        <f>ROUND(E733*F733,2)</f>
        <v>0</v>
      </c>
      <c r="H733" s="169" t="s">
        <v>2333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 t="s">
        <v>135</v>
      </c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141"/>
      <c r="B734" s="143"/>
      <c r="C734" s="159" t="s">
        <v>806</v>
      </c>
      <c r="D734" s="183"/>
      <c r="E734" s="174">
        <v>920</v>
      </c>
      <c r="F734" s="199"/>
      <c r="G734" s="145"/>
      <c r="H734" s="169">
        <v>0</v>
      </c>
      <c r="I734" s="140"/>
      <c r="J734" s="140"/>
      <c r="K734" s="140"/>
      <c r="L734" s="140"/>
      <c r="M734" s="140"/>
      <c r="N734" s="140"/>
      <c r="O734" s="140"/>
      <c r="P734" s="140"/>
      <c r="Q734" s="140"/>
      <c r="R734" s="140" t="s">
        <v>137</v>
      </c>
      <c r="S734" s="140">
        <v>0</v>
      </c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outlineLevel="1">
      <c r="A735" s="141">
        <v>166</v>
      </c>
      <c r="B735" s="143" t="s">
        <v>807</v>
      </c>
      <c r="C735" s="158" t="s">
        <v>808</v>
      </c>
      <c r="D735" s="182" t="s">
        <v>181</v>
      </c>
      <c r="E735" s="145">
        <v>29.715000000000003</v>
      </c>
      <c r="F735" s="199"/>
      <c r="G735" s="145">
        <f>ROUND(E735*F735,2)</f>
        <v>0</v>
      </c>
      <c r="H735" s="169" t="s">
        <v>2333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 t="s">
        <v>135</v>
      </c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141"/>
      <c r="B736" s="143"/>
      <c r="C736" s="159" t="s">
        <v>809</v>
      </c>
      <c r="D736" s="183"/>
      <c r="E736" s="174">
        <v>29.715</v>
      </c>
      <c r="F736" s="199"/>
      <c r="G736" s="145"/>
      <c r="H736" s="169">
        <v>0</v>
      </c>
      <c r="I736" s="140"/>
      <c r="J736" s="140"/>
      <c r="K736" s="140"/>
      <c r="L736" s="140"/>
      <c r="M736" s="140"/>
      <c r="N736" s="140"/>
      <c r="O736" s="140"/>
      <c r="P736" s="140"/>
      <c r="Q736" s="140"/>
      <c r="R736" s="140" t="s">
        <v>137</v>
      </c>
      <c r="S736" s="140">
        <v>0</v>
      </c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 outlineLevel="1">
      <c r="A737" s="141">
        <v>167</v>
      </c>
      <c r="B737" s="143" t="s">
        <v>810</v>
      </c>
      <c r="C737" s="158" t="s">
        <v>811</v>
      </c>
      <c r="D737" s="182" t="s">
        <v>181</v>
      </c>
      <c r="E737" s="145">
        <v>34.172250000000005</v>
      </c>
      <c r="F737" s="199"/>
      <c r="G737" s="145">
        <f>ROUND(E737*F737,2)</f>
        <v>0</v>
      </c>
      <c r="H737" s="169" t="s">
        <v>2333</v>
      </c>
      <c r="I737" s="140"/>
      <c r="J737" s="140"/>
      <c r="K737" s="140"/>
      <c r="L737" s="140"/>
      <c r="M737" s="140"/>
      <c r="N737" s="140"/>
      <c r="O737" s="140"/>
      <c r="P737" s="140"/>
      <c r="Q737" s="140"/>
      <c r="R737" s="140" t="s">
        <v>135</v>
      </c>
      <c r="S737" s="140"/>
      <c r="T737" s="140"/>
      <c r="U737" s="140"/>
      <c r="V737" s="140"/>
      <c r="W737" s="140"/>
      <c r="X737" s="140"/>
      <c r="Y737" s="140"/>
      <c r="Z737" s="140"/>
      <c r="AA737" s="140"/>
      <c r="AB737" s="140"/>
      <c r="AC737" s="140"/>
      <c r="AD737" s="140"/>
      <c r="AE737" s="140"/>
      <c r="AF737" s="140"/>
      <c r="AG737" s="140"/>
      <c r="AH737" s="140"/>
      <c r="AI737" s="140"/>
      <c r="AJ737" s="140"/>
      <c r="AK737" s="140"/>
      <c r="AL737" s="140"/>
      <c r="AM737" s="140"/>
      <c r="AN737" s="140"/>
      <c r="AO737" s="140"/>
      <c r="AP737" s="140"/>
      <c r="AQ737" s="140"/>
      <c r="AR737" s="140"/>
      <c r="AS737" s="140"/>
      <c r="AT737" s="140"/>
      <c r="AU737" s="140"/>
    </row>
    <row r="738" spans="1:47" outlineLevel="1">
      <c r="A738" s="141"/>
      <c r="B738" s="143"/>
      <c r="C738" s="159" t="s">
        <v>812</v>
      </c>
      <c r="D738" s="183"/>
      <c r="E738" s="174">
        <v>34.172249999999998</v>
      </c>
      <c r="F738" s="199"/>
      <c r="G738" s="145"/>
      <c r="H738" s="169">
        <v>0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137</v>
      </c>
      <c r="S738" s="140">
        <v>0</v>
      </c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ht="22.5" outlineLevel="1">
      <c r="A739" s="141">
        <v>168</v>
      </c>
      <c r="B739" s="143" t="s">
        <v>813</v>
      </c>
      <c r="C739" s="158" t="s">
        <v>814</v>
      </c>
      <c r="D739" s="182" t="s">
        <v>168</v>
      </c>
      <c r="E739" s="145">
        <v>30.400000000000002</v>
      </c>
      <c r="F739" s="199"/>
      <c r="G739" s="145">
        <f>ROUND(E739*F739,2)</f>
        <v>0</v>
      </c>
      <c r="H739" s="169" t="s">
        <v>2333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135</v>
      </c>
      <c r="S739" s="140"/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/>
      <c r="B740" s="143"/>
      <c r="C740" s="159" t="s">
        <v>815</v>
      </c>
      <c r="D740" s="183"/>
      <c r="E740" s="174">
        <v>30.4</v>
      </c>
      <c r="F740" s="199"/>
      <c r="G740" s="145"/>
      <c r="H740" s="169">
        <v>0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137</v>
      </c>
      <c r="S740" s="140">
        <v>0</v>
      </c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>
        <v>169</v>
      </c>
      <c r="B741" s="143" t="s">
        <v>816</v>
      </c>
      <c r="C741" s="158" t="s">
        <v>817</v>
      </c>
      <c r="D741" s="182" t="s">
        <v>134</v>
      </c>
      <c r="E741" s="145">
        <v>21.75</v>
      </c>
      <c r="F741" s="199"/>
      <c r="G741" s="145">
        <f>ROUND(E741*F741,2)</f>
        <v>0</v>
      </c>
      <c r="H741" s="169" t="s">
        <v>2333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135</v>
      </c>
      <c r="S741" s="140"/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/>
      <c r="B742" s="143"/>
      <c r="C742" s="159" t="s">
        <v>818</v>
      </c>
      <c r="D742" s="183"/>
      <c r="E742" s="174">
        <v>21.75</v>
      </c>
      <c r="F742" s="199"/>
      <c r="G742" s="145"/>
      <c r="H742" s="169">
        <v>0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137</v>
      </c>
      <c r="S742" s="140">
        <v>0</v>
      </c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>
        <v>170</v>
      </c>
      <c r="B743" s="143" t="s">
        <v>819</v>
      </c>
      <c r="C743" s="158" t="s">
        <v>820</v>
      </c>
      <c r="D743" s="182" t="s">
        <v>181</v>
      </c>
      <c r="E743" s="145">
        <v>202.8</v>
      </c>
      <c r="F743" s="199"/>
      <c r="G743" s="145">
        <f>ROUND(E743*F743,2)</f>
        <v>0</v>
      </c>
      <c r="H743" s="169" t="s">
        <v>2333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135</v>
      </c>
      <c r="S743" s="140"/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outlineLevel="1">
      <c r="A744" s="141"/>
      <c r="B744" s="143"/>
      <c r="C744" s="159" t="s">
        <v>203</v>
      </c>
      <c r="D744" s="183"/>
      <c r="E744" s="174"/>
      <c r="F744" s="199"/>
      <c r="G744" s="145"/>
      <c r="H744" s="169">
        <v>0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137</v>
      </c>
      <c r="S744" s="140">
        <v>0</v>
      </c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204</v>
      </c>
      <c r="D745" s="183"/>
      <c r="E745" s="174">
        <v>154.80000000000001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/>
      <c r="B746" s="143"/>
      <c r="C746" s="159" t="s">
        <v>205</v>
      </c>
      <c r="D746" s="183"/>
      <c r="E746" s="174">
        <v>48</v>
      </c>
      <c r="F746" s="199"/>
      <c r="G746" s="145"/>
      <c r="H746" s="169">
        <v>0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137</v>
      </c>
      <c r="S746" s="140">
        <v>0</v>
      </c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>
        <v>171</v>
      </c>
      <c r="B747" s="143" t="s">
        <v>821</v>
      </c>
      <c r="C747" s="158" t="s">
        <v>822</v>
      </c>
      <c r="D747" s="182" t="s">
        <v>181</v>
      </c>
      <c r="E747" s="145">
        <v>356.05</v>
      </c>
      <c r="F747" s="199"/>
      <c r="G747" s="145">
        <f>ROUND(E747*F747,2)</f>
        <v>0</v>
      </c>
      <c r="H747" s="169" t="s">
        <v>2333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135</v>
      </c>
      <c r="S747" s="140"/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/>
      <c r="B748" s="143"/>
      <c r="C748" s="159" t="s">
        <v>203</v>
      </c>
      <c r="D748" s="183"/>
      <c r="E748" s="174"/>
      <c r="F748" s="199"/>
      <c r="G748" s="145"/>
      <c r="H748" s="169">
        <v>0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137</v>
      </c>
      <c r="S748" s="140">
        <v>0</v>
      </c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206</v>
      </c>
      <c r="D749" s="183"/>
      <c r="E749" s="174">
        <v>356.05</v>
      </c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>
        <v>172</v>
      </c>
      <c r="B750" s="143" t="s">
        <v>823</v>
      </c>
      <c r="C750" s="158" t="s">
        <v>824</v>
      </c>
      <c r="D750" s="182" t="s">
        <v>181</v>
      </c>
      <c r="E750" s="145">
        <v>356.05</v>
      </c>
      <c r="F750" s="199"/>
      <c r="G750" s="145">
        <f>ROUND(E750*F750,2)</f>
        <v>0</v>
      </c>
      <c r="H750" s="169" t="s">
        <v>2333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135</v>
      </c>
      <c r="S750" s="140"/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203</v>
      </c>
      <c r="D751" s="183"/>
      <c r="E751" s="174"/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/>
      <c r="B752" s="143"/>
      <c r="C752" s="159" t="s">
        <v>206</v>
      </c>
      <c r="D752" s="183"/>
      <c r="E752" s="174">
        <v>356.05</v>
      </c>
      <c r="F752" s="199"/>
      <c r="G752" s="145"/>
      <c r="H752" s="169">
        <v>0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137</v>
      </c>
      <c r="S752" s="140">
        <v>0</v>
      </c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>
        <v>173</v>
      </c>
      <c r="B753" s="143" t="s">
        <v>825</v>
      </c>
      <c r="C753" s="158" t="s">
        <v>826</v>
      </c>
      <c r="D753" s="182" t="s">
        <v>181</v>
      </c>
      <c r="E753" s="145">
        <v>202.8</v>
      </c>
      <c r="F753" s="199"/>
      <c r="G753" s="145">
        <f>ROUND(E753*F753,2)</f>
        <v>0</v>
      </c>
      <c r="H753" s="169" t="s">
        <v>2333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135</v>
      </c>
      <c r="S753" s="140"/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203</v>
      </c>
      <c r="D754" s="183"/>
      <c r="E754" s="174"/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/>
      <c r="B755" s="143"/>
      <c r="C755" s="159" t="s">
        <v>204</v>
      </c>
      <c r="D755" s="183"/>
      <c r="E755" s="174">
        <v>154.80000000000001</v>
      </c>
      <c r="F755" s="199"/>
      <c r="G755" s="145"/>
      <c r="H755" s="169">
        <v>0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137</v>
      </c>
      <c r="S755" s="140">
        <v>0</v>
      </c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205</v>
      </c>
      <c r="D756" s="183"/>
      <c r="E756" s="174">
        <v>48</v>
      </c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>
        <v>174</v>
      </c>
      <c r="B757" s="143" t="s">
        <v>827</v>
      </c>
      <c r="C757" s="158" t="s">
        <v>828</v>
      </c>
      <c r="D757" s="182" t="s">
        <v>181</v>
      </c>
      <c r="E757" s="145">
        <v>558.85</v>
      </c>
      <c r="F757" s="199"/>
      <c r="G757" s="145">
        <f>ROUND(E757*F757,2)</f>
        <v>0</v>
      </c>
      <c r="H757" s="169" t="s">
        <v>2333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135</v>
      </c>
      <c r="S757" s="140"/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/>
      <c r="B758" s="143"/>
      <c r="C758" s="159" t="s">
        <v>203</v>
      </c>
      <c r="D758" s="183"/>
      <c r="E758" s="174"/>
      <c r="F758" s="199"/>
      <c r="G758" s="145"/>
      <c r="H758" s="169">
        <v>0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137</v>
      </c>
      <c r="S758" s="140">
        <v>0</v>
      </c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204</v>
      </c>
      <c r="D759" s="183"/>
      <c r="E759" s="174">
        <v>154.80000000000001</v>
      </c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205</v>
      </c>
      <c r="D760" s="183"/>
      <c r="E760" s="174">
        <v>48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206</v>
      </c>
      <c r="D761" s="183"/>
      <c r="E761" s="174">
        <v>356.05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175</v>
      </c>
      <c r="B762" s="143" t="s">
        <v>829</v>
      </c>
      <c r="C762" s="158" t="s">
        <v>830</v>
      </c>
      <c r="D762" s="182" t="s">
        <v>181</v>
      </c>
      <c r="E762" s="145">
        <v>409.45749999999998</v>
      </c>
      <c r="F762" s="199"/>
      <c r="G762" s="145">
        <f>ROUND(E762*F762,2)</f>
        <v>0</v>
      </c>
      <c r="H762" s="169" t="s">
        <v>2333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175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831</v>
      </c>
      <c r="D764" s="183"/>
      <c r="E764" s="174">
        <v>409.45749999999998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>
        <v>176</v>
      </c>
      <c r="B765" s="143" t="s">
        <v>388</v>
      </c>
      <c r="C765" s="158" t="s">
        <v>389</v>
      </c>
      <c r="D765" s="182" t="s">
        <v>181</v>
      </c>
      <c r="E765" s="145">
        <v>233.22</v>
      </c>
      <c r="F765" s="199"/>
      <c r="G765" s="145">
        <f>ROUND(E765*F765,2)</f>
        <v>0</v>
      </c>
      <c r="H765" s="169" t="s">
        <v>2333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175</v>
      </c>
      <c r="S765" s="140"/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203</v>
      </c>
      <c r="D766" s="183"/>
      <c r="E766" s="174"/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/>
      <c r="B767" s="143"/>
      <c r="C767" s="161" t="s">
        <v>209</v>
      </c>
      <c r="D767" s="185"/>
      <c r="E767" s="175"/>
      <c r="F767" s="199"/>
      <c r="G767" s="145"/>
      <c r="H767" s="169">
        <v>0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137</v>
      </c>
      <c r="S767" s="140">
        <v>2</v>
      </c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62" t="s">
        <v>762</v>
      </c>
      <c r="D768" s="185"/>
      <c r="E768" s="175">
        <v>154.80000000000001</v>
      </c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2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62" t="s">
        <v>763</v>
      </c>
      <c r="D769" s="185"/>
      <c r="E769" s="175">
        <v>48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2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/>
      <c r="B770" s="143"/>
      <c r="C770" s="161" t="s">
        <v>214</v>
      </c>
      <c r="D770" s="185"/>
      <c r="E770" s="175"/>
      <c r="F770" s="199"/>
      <c r="G770" s="145"/>
      <c r="H770" s="169">
        <v>0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137</v>
      </c>
      <c r="S770" s="140">
        <v>0</v>
      </c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832</v>
      </c>
      <c r="D771" s="183"/>
      <c r="E771" s="174">
        <v>233.22</v>
      </c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>
        <v>177</v>
      </c>
      <c r="B772" s="143" t="s">
        <v>833</v>
      </c>
      <c r="C772" s="158" t="s">
        <v>834</v>
      </c>
      <c r="D772" s="182" t="s">
        <v>181</v>
      </c>
      <c r="E772" s="145">
        <v>356.05</v>
      </c>
      <c r="F772" s="199"/>
      <c r="G772" s="145">
        <f>ROUND(E772*F772,2)</f>
        <v>0</v>
      </c>
      <c r="H772" s="169" t="s">
        <v>2333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135</v>
      </c>
      <c r="S772" s="140"/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59" t="s">
        <v>203</v>
      </c>
      <c r="D773" s="183"/>
      <c r="E773" s="174"/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0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59" t="s">
        <v>206</v>
      </c>
      <c r="D774" s="183"/>
      <c r="E774" s="174">
        <v>356.05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0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>
        <v>178</v>
      </c>
      <c r="B775" s="143" t="s">
        <v>835</v>
      </c>
      <c r="C775" s="158" t="s">
        <v>836</v>
      </c>
      <c r="D775" s="182" t="s">
        <v>181</v>
      </c>
      <c r="E775" s="145">
        <v>391.65500000000003</v>
      </c>
      <c r="F775" s="199"/>
      <c r="G775" s="145">
        <f>ROUND(E775*F775,2)</f>
        <v>0</v>
      </c>
      <c r="H775" s="169" t="s">
        <v>2334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175</v>
      </c>
      <c r="S775" s="140"/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203</v>
      </c>
      <c r="D776" s="183"/>
      <c r="E776" s="174"/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/>
      <c r="B777" s="143"/>
      <c r="C777" s="159" t="s">
        <v>837</v>
      </c>
      <c r="D777" s="183"/>
      <c r="E777" s="174">
        <v>391.65499999999997</v>
      </c>
      <c r="F777" s="199"/>
      <c r="G777" s="145"/>
      <c r="H777" s="169">
        <v>0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137</v>
      </c>
      <c r="S777" s="140">
        <v>0</v>
      </c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ht="22.5" outlineLevel="1">
      <c r="A778" s="141">
        <v>179</v>
      </c>
      <c r="B778" s="143" t="s">
        <v>838</v>
      </c>
      <c r="C778" s="158" t="s">
        <v>839</v>
      </c>
      <c r="D778" s="182" t="s">
        <v>168</v>
      </c>
      <c r="E778" s="145">
        <v>75</v>
      </c>
      <c r="F778" s="199"/>
      <c r="G778" s="145">
        <f>ROUND(E778*F778,2)</f>
        <v>0</v>
      </c>
      <c r="H778" s="169" t="s">
        <v>2334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135</v>
      </c>
      <c r="S778" s="140"/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840</v>
      </c>
      <c r="D779" s="183"/>
      <c r="E779" s="174">
        <v>75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>
      <c r="A780" s="142" t="s">
        <v>130</v>
      </c>
      <c r="B780" s="144" t="s">
        <v>62</v>
      </c>
      <c r="C780" s="160" t="s">
        <v>63</v>
      </c>
      <c r="D780" s="184"/>
      <c r="E780" s="146"/>
      <c r="F780" s="200"/>
      <c r="G780" s="146">
        <f>SUMIF(R781:R907,"&lt;&gt;NOR",G781:G907)</f>
        <v>0</v>
      </c>
      <c r="H780" s="170"/>
      <c r="I780" s="140"/>
      <c r="R780" t="s">
        <v>131</v>
      </c>
    </row>
    <row r="781" spans="1:47" outlineLevel="1">
      <c r="A781" s="141">
        <v>180</v>
      </c>
      <c r="B781" s="143" t="s">
        <v>841</v>
      </c>
      <c r="C781" s="158" t="s">
        <v>842</v>
      </c>
      <c r="D781" s="182" t="s">
        <v>181</v>
      </c>
      <c r="E781" s="145">
        <v>563.68600000000004</v>
      </c>
      <c r="F781" s="199"/>
      <c r="G781" s="145">
        <f>ROUND(E781*F781,2)</f>
        <v>0</v>
      </c>
      <c r="H781" s="169" t="s">
        <v>2333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135</v>
      </c>
      <c r="S781" s="140"/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843</v>
      </c>
      <c r="D782" s="183"/>
      <c r="E782" s="174">
        <v>26.83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outlineLevel="1">
      <c r="A783" s="141"/>
      <c r="B783" s="143"/>
      <c r="C783" s="159" t="s">
        <v>844</v>
      </c>
      <c r="D783" s="183"/>
      <c r="E783" s="174">
        <v>536.85599999999999</v>
      </c>
      <c r="F783" s="199"/>
      <c r="G783" s="145"/>
      <c r="H783" s="169">
        <v>0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137</v>
      </c>
      <c r="S783" s="140">
        <v>0</v>
      </c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>
        <v>181</v>
      </c>
      <c r="B784" s="143" t="s">
        <v>845</v>
      </c>
      <c r="C784" s="158" t="s">
        <v>846</v>
      </c>
      <c r="D784" s="182" t="s">
        <v>181</v>
      </c>
      <c r="E784" s="145">
        <v>1927.27</v>
      </c>
      <c r="F784" s="199"/>
      <c r="G784" s="145">
        <f>ROUND(E784*F784,2)</f>
        <v>0</v>
      </c>
      <c r="H784" s="169" t="s">
        <v>2333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135</v>
      </c>
      <c r="S784" s="140"/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 outlineLevel="1">
      <c r="A785" s="141"/>
      <c r="B785" s="143"/>
      <c r="C785" s="159" t="s">
        <v>847</v>
      </c>
      <c r="D785" s="183"/>
      <c r="E785" s="174">
        <v>1371.44</v>
      </c>
      <c r="F785" s="199"/>
      <c r="G785" s="145"/>
      <c r="H785" s="169">
        <v>0</v>
      </c>
      <c r="I785" s="140"/>
      <c r="J785" s="140"/>
      <c r="K785" s="140"/>
      <c r="L785" s="140"/>
      <c r="M785" s="140"/>
      <c r="N785" s="140"/>
      <c r="O785" s="140"/>
      <c r="P785" s="140"/>
      <c r="Q785" s="140"/>
      <c r="R785" s="140" t="s">
        <v>137</v>
      </c>
      <c r="S785" s="140">
        <v>0</v>
      </c>
      <c r="T785" s="140"/>
      <c r="U785" s="140"/>
      <c r="V785" s="140"/>
      <c r="W785" s="140"/>
      <c r="X785" s="140"/>
      <c r="Y785" s="140"/>
      <c r="Z785" s="140"/>
      <c r="AA785" s="140"/>
      <c r="AB785" s="140"/>
      <c r="AC785" s="140"/>
      <c r="AD785" s="140"/>
      <c r="AE785" s="140"/>
      <c r="AF785" s="140"/>
      <c r="AG785" s="140"/>
      <c r="AH785" s="140"/>
      <c r="AI785" s="140"/>
      <c r="AJ785" s="140"/>
      <c r="AK785" s="140"/>
      <c r="AL785" s="140"/>
      <c r="AM785" s="140"/>
      <c r="AN785" s="140"/>
      <c r="AO785" s="140"/>
      <c r="AP785" s="140"/>
      <c r="AQ785" s="140"/>
      <c r="AR785" s="140"/>
      <c r="AS785" s="140"/>
      <c r="AT785" s="140"/>
      <c r="AU785" s="140"/>
    </row>
    <row r="786" spans="1:47" outlineLevel="1">
      <c r="A786" s="141"/>
      <c r="B786" s="143"/>
      <c r="C786" s="159" t="s">
        <v>848</v>
      </c>
      <c r="D786" s="183"/>
      <c r="E786" s="174"/>
      <c r="F786" s="199"/>
      <c r="G786" s="145"/>
      <c r="H786" s="169">
        <v>0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137</v>
      </c>
      <c r="S786" s="140">
        <v>0</v>
      </c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849</v>
      </c>
      <c r="D787" s="183"/>
      <c r="E787" s="174">
        <v>304.12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850</v>
      </c>
      <c r="D788" s="183"/>
      <c r="E788" s="174">
        <v>187.92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/>
      <c r="B789" s="143"/>
      <c r="C789" s="159" t="s">
        <v>851</v>
      </c>
      <c r="D789" s="183"/>
      <c r="E789" s="174">
        <v>63.79</v>
      </c>
      <c r="F789" s="199"/>
      <c r="G789" s="145"/>
      <c r="H789" s="169">
        <v>0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137</v>
      </c>
      <c r="S789" s="140">
        <v>0</v>
      </c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>
        <v>182</v>
      </c>
      <c r="B790" s="143" t="s">
        <v>852</v>
      </c>
      <c r="C790" s="158" t="s">
        <v>853</v>
      </c>
      <c r="D790" s="182" t="s">
        <v>181</v>
      </c>
      <c r="E790" s="145">
        <v>7502.3489999999974</v>
      </c>
      <c r="F790" s="199"/>
      <c r="G790" s="145">
        <f>ROUND(E790*F790,2)</f>
        <v>0</v>
      </c>
      <c r="H790" s="169" t="s">
        <v>2333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135</v>
      </c>
      <c r="S790" s="140"/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854</v>
      </c>
      <c r="D791" s="183"/>
      <c r="E791" s="174">
        <v>1535.79</v>
      </c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855</v>
      </c>
      <c r="D792" s="183"/>
      <c r="E792" s="174">
        <v>2803.4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202</v>
      </c>
      <c r="D793" s="183"/>
      <c r="E793" s="174"/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856</v>
      </c>
      <c r="D794" s="183"/>
      <c r="E794" s="174"/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/>
      <c r="B795" s="143"/>
      <c r="C795" s="159" t="s">
        <v>604</v>
      </c>
      <c r="D795" s="183"/>
      <c r="E795" s="174"/>
      <c r="F795" s="199"/>
      <c r="G795" s="145"/>
      <c r="H795" s="169">
        <v>0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137</v>
      </c>
      <c r="S795" s="140">
        <v>0</v>
      </c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857</v>
      </c>
      <c r="D796" s="183"/>
      <c r="E796" s="174">
        <v>240.48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858</v>
      </c>
      <c r="D797" s="183"/>
      <c r="E797" s="174">
        <v>227.46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859</v>
      </c>
      <c r="D798" s="183"/>
      <c r="E798" s="174">
        <v>78.5</v>
      </c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860</v>
      </c>
      <c r="D799" s="183"/>
      <c r="E799" s="174">
        <v>60.57</v>
      </c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861</v>
      </c>
      <c r="D800" s="183"/>
      <c r="E800" s="174">
        <v>71.89</v>
      </c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862</v>
      </c>
      <c r="D801" s="183"/>
      <c r="E801" s="174">
        <v>102.9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863</v>
      </c>
      <c r="D802" s="183"/>
      <c r="E802" s="174">
        <v>13.77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864</v>
      </c>
      <c r="D803" s="183"/>
      <c r="E803" s="174">
        <v>28.56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865</v>
      </c>
      <c r="D804" s="183"/>
      <c r="E804" s="174">
        <v>72.08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866</v>
      </c>
      <c r="D805" s="183"/>
      <c r="E805" s="174">
        <v>294.44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867</v>
      </c>
      <c r="D806" s="183"/>
      <c r="E806" s="174">
        <v>1.2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868</v>
      </c>
      <c r="D807" s="183"/>
      <c r="E807" s="174">
        <v>13.44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869</v>
      </c>
      <c r="D808" s="183"/>
      <c r="E808" s="174">
        <v>222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870</v>
      </c>
      <c r="D809" s="183"/>
      <c r="E809" s="174">
        <v>1.84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871</v>
      </c>
      <c r="D810" s="183"/>
      <c r="E810" s="174">
        <v>184.8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872</v>
      </c>
      <c r="D811" s="183"/>
      <c r="E811" s="174">
        <v>17.64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873</v>
      </c>
      <c r="D812" s="183"/>
      <c r="E812" s="174">
        <v>27.44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874</v>
      </c>
      <c r="D813" s="183"/>
      <c r="E813" s="174">
        <v>3.36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875</v>
      </c>
      <c r="D814" s="183"/>
      <c r="E814" s="174">
        <v>6.72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876</v>
      </c>
      <c r="D815" s="183"/>
      <c r="E815" s="174">
        <v>160.21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877</v>
      </c>
      <c r="D816" s="183"/>
      <c r="E816" s="174">
        <v>9.51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878</v>
      </c>
      <c r="D817" s="183"/>
      <c r="E817" s="174">
        <v>20.66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879</v>
      </c>
      <c r="D818" s="183"/>
      <c r="E818" s="174">
        <v>1.53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880</v>
      </c>
      <c r="D819" s="183"/>
      <c r="E819" s="174">
        <v>3.64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881</v>
      </c>
      <c r="D820" s="183"/>
      <c r="E820" s="174">
        <v>30.24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882</v>
      </c>
      <c r="D821" s="183"/>
      <c r="E821" s="174">
        <v>81.64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883</v>
      </c>
      <c r="D822" s="183"/>
      <c r="E822" s="174">
        <v>6.48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884</v>
      </c>
      <c r="D823" s="183"/>
      <c r="E823" s="174">
        <v>6.48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885</v>
      </c>
      <c r="D824" s="183"/>
      <c r="E824" s="174">
        <v>13.86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886</v>
      </c>
      <c r="D825" s="183"/>
      <c r="E825" s="174">
        <v>3.78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887</v>
      </c>
      <c r="D826" s="183"/>
      <c r="E826" s="174">
        <v>29.36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888</v>
      </c>
      <c r="D827" s="183"/>
      <c r="E827" s="174">
        <v>0.85499999999999998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889</v>
      </c>
      <c r="D828" s="183"/>
      <c r="E828" s="174">
        <v>17.55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890</v>
      </c>
      <c r="D829" s="183"/>
      <c r="E829" s="174">
        <v>13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891</v>
      </c>
      <c r="D830" s="183"/>
      <c r="E830" s="174">
        <v>93.36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892</v>
      </c>
      <c r="D831" s="183"/>
      <c r="E831" s="174">
        <v>307.39999999999998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893</v>
      </c>
      <c r="D832" s="183"/>
      <c r="E832" s="174">
        <v>221.26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894</v>
      </c>
      <c r="D833" s="183"/>
      <c r="E833" s="174">
        <v>117.7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895</v>
      </c>
      <c r="D834" s="183"/>
      <c r="E834" s="174">
        <v>77.7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896</v>
      </c>
      <c r="D835" s="183"/>
      <c r="E835" s="174">
        <v>61.853999999999999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897</v>
      </c>
      <c r="D836" s="183"/>
      <c r="E836" s="174">
        <v>216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ht="22.5" outlineLevel="1">
      <c r="A837" s="141">
        <v>183</v>
      </c>
      <c r="B837" s="143" t="s">
        <v>898</v>
      </c>
      <c r="C837" s="158" t="s">
        <v>899</v>
      </c>
      <c r="D837" s="182" t="s">
        <v>181</v>
      </c>
      <c r="E837" s="145">
        <v>95</v>
      </c>
      <c r="F837" s="199"/>
      <c r="G837" s="145">
        <f>ROUND(E837*F837,2)</f>
        <v>0</v>
      </c>
      <c r="H837" s="169" t="s">
        <v>2333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135</v>
      </c>
      <c r="S837" s="140"/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900</v>
      </c>
      <c r="D838" s="183"/>
      <c r="E838" s="174">
        <v>95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>
        <v>184</v>
      </c>
      <c r="B839" s="143" t="s">
        <v>901</v>
      </c>
      <c r="C839" s="158" t="s">
        <v>902</v>
      </c>
      <c r="D839" s="182" t="s">
        <v>181</v>
      </c>
      <c r="E839" s="145">
        <v>1014.712</v>
      </c>
      <c r="F839" s="199"/>
      <c r="G839" s="145">
        <f>ROUND(E839*F839,2)</f>
        <v>0</v>
      </c>
      <c r="H839" s="169" t="s">
        <v>2333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135</v>
      </c>
      <c r="S839" s="140"/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903</v>
      </c>
      <c r="D840" s="183"/>
      <c r="E840" s="174"/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ht="45" outlineLevel="1">
      <c r="A841" s="141"/>
      <c r="B841" s="143"/>
      <c r="C841" s="159" t="s">
        <v>904</v>
      </c>
      <c r="D841" s="183"/>
      <c r="E841" s="174">
        <v>1014.712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outlineLevel="1">
      <c r="A842" s="141">
        <v>185</v>
      </c>
      <c r="B842" s="143" t="s">
        <v>905</v>
      </c>
      <c r="C842" s="158" t="s">
        <v>906</v>
      </c>
      <c r="D842" s="182" t="s">
        <v>181</v>
      </c>
      <c r="E842" s="145">
        <v>647.02</v>
      </c>
      <c r="F842" s="199"/>
      <c r="G842" s="145">
        <f>ROUND(E842*F842,2)</f>
        <v>0</v>
      </c>
      <c r="H842" s="169" t="s">
        <v>2334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382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856</v>
      </c>
      <c r="D843" s="183"/>
      <c r="E843" s="174"/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/>
      <c r="B844" s="143"/>
      <c r="C844" s="159" t="s">
        <v>604</v>
      </c>
      <c r="D844" s="183"/>
      <c r="E844" s="174"/>
      <c r="F844" s="199"/>
      <c r="G844" s="145"/>
      <c r="H844" s="169">
        <v>0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137</v>
      </c>
      <c r="S844" s="140">
        <v>0</v>
      </c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881</v>
      </c>
      <c r="D845" s="183"/>
      <c r="E845" s="174">
        <v>30.24</v>
      </c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outlineLevel="1">
      <c r="A846" s="141"/>
      <c r="B846" s="143"/>
      <c r="C846" s="159" t="s">
        <v>882</v>
      </c>
      <c r="D846" s="183"/>
      <c r="E846" s="174">
        <v>81.64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/>
      <c r="B847" s="143"/>
      <c r="C847" s="159" t="s">
        <v>883</v>
      </c>
      <c r="D847" s="183"/>
      <c r="E847" s="174">
        <v>6.48</v>
      </c>
      <c r="F847" s="199"/>
      <c r="G847" s="145"/>
      <c r="H847" s="169">
        <v>0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137</v>
      </c>
      <c r="S847" s="140">
        <v>0</v>
      </c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892</v>
      </c>
      <c r="D848" s="183"/>
      <c r="E848" s="174">
        <v>307.39999999999998</v>
      </c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893</v>
      </c>
      <c r="D849" s="183"/>
      <c r="E849" s="174">
        <v>221.26</v>
      </c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>
        <v>186</v>
      </c>
      <c r="B850" s="143" t="s">
        <v>907</v>
      </c>
      <c r="C850" s="158" t="s">
        <v>908</v>
      </c>
      <c r="D850" s="182" t="s">
        <v>181</v>
      </c>
      <c r="E850" s="145">
        <v>3714.3420000000001</v>
      </c>
      <c r="F850" s="199"/>
      <c r="G850" s="145">
        <f>ROUND(E850*F850,2)</f>
        <v>0</v>
      </c>
      <c r="H850" s="169" t="s">
        <v>2333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135</v>
      </c>
      <c r="S850" s="140"/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854</v>
      </c>
      <c r="D851" s="183"/>
      <c r="E851" s="174">
        <v>1535.79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855</v>
      </c>
      <c r="D852" s="183"/>
      <c r="E852" s="174">
        <v>2803.4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909</v>
      </c>
      <c r="D853" s="183"/>
      <c r="E853" s="174">
        <v>-835.9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910</v>
      </c>
      <c r="D854" s="183"/>
      <c r="E854" s="174">
        <v>-1014.712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/>
      <c r="B855" s="143"/>
      <c r="C855" s="159" t="s">
        <v>856</v>
      </c>
      <c r="D855" s="183"/>
      <c r="E855" s="174"/>
      <c r="F855" s="199"/>
      <c r="G855" s="145"/>
      <c r="H855" s="169">
        <v>0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137</v>
      </c>
      <c r="S855" s="140">
        <v>0</v>
      </c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604</v>
      </c>
      <c r="D856" s="183"/>
      <c r="E856" s="174"/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859</v>
      </c>
      <c r="D857" s="183"/>
      <c r="E857" s="174">
        <v>78.5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860</v>
      </c>
      <c r="D858" s="183"/>
      <c r="E858" s="174">
        <v>60.57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864</v>
      </c>
      <c r="D859" s="183"/>
      <c r="E859" s="174">
        <v>28.56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865</v>
      </c>
      <c r="D860" s="183"/>
      <c r="E860" s="174">
        <v>72.08</v>
      </c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866</v>
      </c>
      <c r="D861" s="183"/>
      <c r="E861" s="174">
        <v>294.44</v>
      </c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867</v>
      </c>
      <c r="D862" s="183"/>
      <c r="E862" s="174">
        <v>1.2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871</v>
      </c>
      <c r="D863" s="183"/>
      <c r="E863" s="174">
        <v>184.8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873</v>
      </c>
      <c r="D864" s="183"/>
      <c r="E864" s="174">
        <v>27.44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874</v>
      </c>
      <c r="D865" s="183"/>
      <c r="E865" s="174">
        <v>3.36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875</v>
      </c>
      <c r="D866" s="183"/>
      <c r="E866" s="174">
        <v>6.72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911</v>
      </c>
      <c r="D867" s="183"/>
      <c r="E867" s="174">
        <v>80.105000000000004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877</v>
      </c>
      <c r="D868" s="183"/>
      <c r="E868" s="174">
        <v>9.51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912</v>
      </c>
      <c r="D869" s="183"/>
      <c r="E869" s="174">
        <v>1.82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882</v>
      </c>
      <c r="D870" s="183"/>
      <c r="E870" s="174">
        <v>81.64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883</v>
      </c>
      <c r="D871" s="183"/>
      <c r="E871" s="174">
        <v>6.48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885</v>
      </c>
      <c r="D872" s="183"/>
      <c r="E872" s="174">
        <v>13.86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913</v>
      </c>
      <c r="D873" s="183"/>
      <c r="E873" s="174">
        <v>1.89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914</v>
      </c>
      <c r="D874" s="183"/>
      <c r="E874" s="174">
        <v>14.68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888</v>
      </c>
      <c r="D875" s="183"/>
      <c r="E875" s="174">
        <v>0.85499999999999998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894</v>
      </c>
      <c r="D876" s="183"/>
      <c r="E876" s="174">
        <v>117.7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895</v>
      </c>
      <c r="D877" s="183"/>
      <c r="E877" s="174">
        <v>77.7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896</v>
      </c>
      <c r="D878" s="183"/>
      <c r="E878" s="174">
        <v>61.853999999999999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>
        <v>187</v>
      </c>
      <c r="B879" s="143" t="s">
        <v>915</v>
      </c>
      <c r="C879" s="158" t="s">
        <v>916</v>
      </c>
      <c r="D879" s="182" t="s">
        <v>181</v>
      </c>
      <c r="E879" s="145">
        <v>835.99699999999996</v>
      </c>
      <c r="F879" s="199"/>
      <c r="G879" s="145">
        <f>ROUND(E879*F879,2)</f>
        <v>0</v>
      </c>
      <c r="H879" s="169" t="s">
        <v>2333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135</v>
      </c>
      <c r="S879" s="140"/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633</v>
      </c>
      <c r="D880" s="183"/>
      <c r="E880" s="174"/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917</v>
      </c>
      <c r="D881" s="183"/>
      <c r="E881" s="174">
        <v>453.67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918</v>
      </c>
      <c r="D882" s="183"/>
      <c r="E882" s="174">
        <v>382.327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430</v>
      </c>
      <c r="D883" s="183"/>
      <c r="E883" s="174"/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188</v>
      </c>
      <c r="B884" s="143" t="s">
        <v>919</v>
      </c>
      <c r="C884" s="158" t="s">
        <v>920</v>
      </c>
      <c r="D884" s="182" t="s">
        <v>181</v>
      </c>
      <c r="E884" s="145">
        <v>63.79</v>
      </c>
      <c r="F884" s="199"/>
      <c r="G884" s="145">
        <f>ROUND(E884*F884,2)</f>
        <v>0</v>
      </c>
      <c r="H884" s="169" t="s">
        <v>2333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851</v>
      </c>
      <c r="D885" s="183"/>
      <c r="E885" s="174">
        <v>63.79</v>
      </c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>
        <v>189</v>
      </c>
      <c r="B886" s="143" t="s">
        <v>921</v>
      </c>
      <c r="C886" s="158" t="s">
        <v>922</v>
      </c>
      <c r="D886" s="182" t="s">
        <v>181</v>
      </c>
      <c r="E886" s="145">
        <v>1863.48</v>
      </c>
      <c r="F886" s="199"/>
      <c r="G886" s="145">
        <f>ROUND(E886*F886,2)</f>
        <v>0</v>
      </c>
      <c r="H886" s="169" t="s">
        <v>2333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135</v>
      </c>
      <c r="S886" s="140"/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847</v>
      </c>
      <c r="D887" s="183"/>
      <c r="E887" s="174">
        <v>1371.44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848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/>
      <c r="B889" s="143"/>
      <c r="C889" s="159" t="s">
        <v>849</v>
      </c>
      <c r="D889" s="183"/>
      <c r="E889" s="174">
        <v>304.12</v>
      </c>
      <c r="F889" s="199"/>
      <c r="G889" s="145"/>
      <c r="H889" s="169">
        <v>0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137</v>
      </c>
      <c r="S889" s="140">
        <v>0</v>
      </c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187.92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190</v>
      </c>
      <c r="B891" s="143" t="s">
        <v>923</v>
      </c>
      <c r="C891" s="158" t="s">
        <v>924</v>
      </c>
      <c r="D891" s="182" t="s">
        <v>181</v>
      </c>
      <c r="E891" s="145">
        <v>5565.0509999999995</v>
      </c>
      <c r="F891" s="199"/>
      <c r="G891" s="145">
        <f>ROUND(E891*F891,2)</f>
        <v>0</v>
      </c>
      <c r="H891" s="169" t="s">
        <v>2333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925</v>
      </c>
      <c r="D892" s="183"/>
      <c r="E892" s="174">
        <v>5565.0510000000004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>
        <v>191</v>
      </c>
      <c r="B893" s="143" t="s">
        <v>926</v>
      </c>
      <c r="C893" s="158" t="s">
        <v>927</v>
      </c>
      <c r="D893" s="182" t="s">
        <v>168</v>
      </c>
      <c r="E893" s="145">
        <v>1699.2</v>
      </c>
      <c r="F893" s="199"/>
      <c r="G893" s="145">
        <f>ROUND(E893*F893,2)</f>
        <v>0</v>
      </c>
      <c r="H893" s="169" t="s">
        <v>2333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135</v>
      </c>
      <c r="S893" s="140"/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928</v>
      </c>
      <c r="D894" s="183"/>
      <c r="E894" s="174">
        <v>1699.2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>
        <v>192</v>
      </c>
      <c r="B895" s="143" t="s">
        <v>929</v>
      </c>
      <c r="C895" s="158" t="s">
        <v>930</v>
      </c>
      <c r="D895" s="182" t="s">
        <v>168</v>
      </c>
      <c r="E895" s="145">
        <v>361.86000000000007</v>
      </c>
      <c r="F895" s="199"/>
      <c r="G895" s="145">
        <f>ROUND(E895*F895,2)</f>
        <v>0</v>
      </c>
      <c r="H895" s="169" t="s">
        <v>2333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135</v>
      </c>
      <c r="S895" s="140"/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/>
      <c r="B896" s="143"/>
      <c r="C896" s="159" t="s">
        <v>931</v>
      </c>
      <c r="D896" s="183"/>
      <c r="E896" s="174">
        <v>76.819999999999993</v>
      </c>
      <c r="F896" s="199"/>
      <c r="G896" s="145"/>
      <c r="H896" s="169">
        <v>0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137</v>
      </c>
      <c r="S896" s="140">
        <v>0</v>
      </c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ht="22.5" outlineLevel="1">
      <c r="A897" s="141"/>
      <c r="B897" s="143"/>
      <c r="C897" s="159" t="s">
        <v>932</v>
      </c>
      <c r="D897" s="183"/>
      <c r="E897" s="174">
        <v>285.04000000000002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193</v>
      </c>
      <c r="B898" s="143" t="s">
        <v>933</v>
      </c>
      <c r="C898" s="158" t="s">
        <v>934</v>
      </c>
      <c r="D898" s="182" t="s">
        <v>168</v>
      </c>
      <c r="E898" s="145">
        <v>600</v>
      </c>
      <c r="F898" s="199"/>
      <c r="G898" s="145">
        <f>ROUND(E898*F898,2)</f>
        <v>0</v>
      </c>
      <c r="H898" s="169" t="s">
        <v>2333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935</v>
      </c>
      <c r="D899" s="183"/>
      <c r="E899" s="174">
        <v>600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194</v>
      </c>
      <c r="B900" s="143" t="s">
        <v>936</v>
      </c>
      <c r="C900" s="158" t="s">
        <v>937</v>
      </c>
      <c r="D900" s="182" t="s">
        <v>168</v>
      </c>
      <c r="E900" s="145">
        <v>450</v>
      </c>
      <c r="F900" s="199"/>
      <c r="G900" s="145">
        <f>ROUND(E900*F900,2)</f>
        <v>0</v>
      </c>
      <c r="H900" s="169" t="s">
        <v>2333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938</v>
      </c>
      <c r="D901" s="183"/>
      <c r="E901" s="174">
        <v>450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outlineLevel="1">
      <c r="A902" s="141">
        <v>195</v>
      </c>
      <c r="B902" s="143" t="s">
        <v>939</v>
      </c>
      <c r="C902" s="158" t="s">
        <v>940</v>
      </c>
      <c r="D902" s="182" t="s">
        <v>168</v>
      </c>
      <c r="E902" s="145">
        <v>80</v>
      </c>
      <c r="F902" s="199"/>
      <c r="G902" s="145">
        <f>ROUND(E902*F902,2)</f>
        <v>0</v>
      </c>
      <c r="H902" s="169" t="s">
        <v>2333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135</v>
      </c>
      <c r="S902" s="140"/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/>
      <c r="B903" s="143"/>
      <c r="C903" s="159" t="s">
        <v>941</v>
      </c>
      <c r="D903" s="183"/>
      <c r="E903" s="174">
        <v>80</v>
      </c>
      <c r="F903" s="199"/>
      <c r="G903" s="145"/>
      <c r="H903" s="169">
        <v>0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137</v>
      </c>
      <c r="S903" s="140">
        <v>0</v>
      </c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>
        <v>196</v>
      </c>
      <c r="B904" s="143" t="s">
        <v>942</v>
      </c>
      <c r="C904" s="158" t="s">
        <v>943</v>
      </c>
      <c r="D904" s="182" t="s">
        <v>181</v>
      </c>
      <c r="E904" s="145">
        <v>29.700000000000003</v>
      </c>
      <c r="F904" s="199"/>
      <c r="G904" s="145">
        <f>ROUND(E904*F904,2)</f>
        <v>0</v>
      </c>
      <c r="H904" s="169" t="s">
        <v>2334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135</v>
      </c>
      <c r="S904" s="140"/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/>
      <c r="B905" s="143"/>
      <c r="C905" s="159" t="s">
        <v>604</v>
      </c>
      <c r="D905" s="183"/>
      <c r="E905" s="174"/>
      <c r="F905" s="199"/>
      <c r="G905" s="145"/>
      <c r="H905" s="169">
        <v>0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137</v>
      </c>
      <c r="S905" s="140">
        <v>0</v>
      </c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944</v>
      </c>
      <c r="D906" s="183"/>
      <c r="E906" s="174">
        <v>29.7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/>
      <c r="B907" s="143"/>
      <c r="C907" s="159" t="s">
        <v>430</v>
      </c>
      <c r="D907" s="183"/>
      <c r="E907" s="174"/>
      <c r="F907" s="199"/>
      <c r="G907" s="145"/>
      <c r="H907" s="169">
        <v>0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137</v>
      </c>
      <c r="S907" s="140">
        <v>0</v>
      </c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>
      <c r="A908" s="142" t="s">
        <v>130</v>
      </c>
      <c r="B908" s="144" t="s">
        <v>64</v>
      </c>
      <c r="C908" s="160" t="s">
        <v>65</v>
      </c>
      <c r="D908" s="184"/>
      <c r="E908" s="146"/>
      <c r="F908" s="200"/>
      <c r="G908" s="146">
        <f>SUMIF(R909:R1017,"&lt;&gt;NOR",G909:G1017)</f>
        <v>0</v>
      </c>
      <c r="H908" s="170"/>
      <c r="I908" s="140"/>
      <c r="R908" t="s">
        <v>131</v>
      </c>
    </row>
    <row r="909" spans="1:47" outlineLevel="1">
      <c r="A909" s="141">
        <v>197</v>
      </c>
      <c r="B909" s="143" t="s">
        <v>945</v>
      </c>
      <c r="C909" s="158" t="s">
        <v>946</v>
      </c>
      <c r="D909" s="182" t="s">
        <v>181</v>
      </c>
      <c r="E909" s="145">
        <v>563.68600000000004</v>
      </c>
      <c r="F909" s="199"/>
      <c r="G909" s="145">
        <f>ROUND(E909*F909,2)</f>
        <v>0</v>
      </c>
      <c r="H909" s="169" t="s">
        <v>2333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843</v>
      </c>
      <c r="D910" s="183"/>
      <c r="E910" s="174">
        <v>26.83</v>
      </c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844</v>
      </c>
      <c r="D911" s="183"/>
      <c r="E911" s="174">
        <v>536.85599999999999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>
        <v>198</v>
      </c>
      <c r="B912" s="143" t="s">
        <v>947</v>
      </c>
      <c r="C912" s="158" t="s">
        <v>948</v>
      </c>
      <c r="D912" s="182" t="s">
        <v>181</v>
      </c>
      <c r="E912" s="145">
        <v>2650.7040000000002</v>
      </c>
      <c r="F912" s="199"/>
      <c r="G912" s="145">
        <f>ROUND(E912*F912,2)</f>
        <v>0</v>
      </c>
      <c r="H912" s="169" t="s">
        <v>2333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135</v>
      </c>
      <c r="S912" s="140"/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 outlineLevel="1">
      <c r="A913" s="141"/>
      <c r="B913" s="143"/>
      <c r="C913" s="159" t="s">
        <v>856</v>
      </c>
      <c r="D913" s="183"/>
      <c r="E913" s="174"/>
      <c r="F913" s="199"/>
      <c r="G913" s="145"/>
      <c r="H913" s="169">
        <v>0</v>
      </c>
      <c r="I913" s="140"/>
      <c r="J913" s="140"/>
      <c r="K913" s="140"/>
      <c r="L913" s="140"/>
      <c r="M913" s="140"/>
      <c r="N913" s="140"/>
      <c r="O913" s="140"/>
      <c r="P913" s="140"/>
      <c r="Q913" s="140"/>
      <c r="R913" s="140" t="s">
        <v>137</v>
      </c>
      <c r="S913" s="140">
        <v>0</v>
      </c>
      <c r="T913" s="140"/>
      <c r="U913" s="140"/>
      <c r="V913" s="140"/>
      <c r="W913" s="140"/>
      <c r="X913" s="140"/>
      <c r="Y913" s="140"/>
      <c r="Z913" s="140"/>
      <c r="AA913" s="140"/>
      <c r="AB913" s="140"/>
      <c r="AC913" s="140"/>
      <c r="AD913" s="140"/>
      <c r="AE913" s="140"/>
      <c r="AF913" s="140"/>
      <c r="AG913" s="140"/>
      <c r="AH913" s="140"/>
      <c r="AI913" s="140"/>
      <c r="AJ913" s="140"/>
      <c r="AK913" s="140"/>
      <c r="AL913" s="140"/>
      <c r="AM913" s="140"/>
      <c r="AN913" s="140"/>
      <c r="AO913" s="140"/>
      <c r="AP913" s="140"/>
      <c r="AQ913" s="140"/>
      <c r="AR913" s="140"/>
      <c r="AS913" s="140"/>
      <c r="AT913" s="140"/>
      <c r="AU913" s="140"/>
    </row>
    <row r="914" spans="1:47" outlineLevel="1">
      <c r="A914" s="141"/>
      <c r="B914" s="143"/>
      <c r="C914" s="159" t="s">
        <v>604</v>
      </c>
      <c r="D914" s="183"/>
      <c r="E914" s="174"/>
      <c r="F914" s="199"/>
      <c r="G914" s="145"/>
      <c r="H914" s="169">
        <v>0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137</v>
      </c>
      <c r="S914" s="140">
        <v>0</v>
      </c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857</v>
      </c>
      <c r="D915" s="183"/>
      <c r="E915" s="174">
        <v>240.48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858</v>
      </c>
      <c r="D916" s="183"/>
      <c r="E916" s="174">
        <v>227.46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/>
      <c r="B917" s="143"/>
      <c r="C917" s="159" t="s">
        <v>859</v>
      </c>
      <c r="D917" s="183"/>
      <c r="E917" s="174">
        <v>78.5</v>
      </c>
      <c r="F917" s="199"/>
      <c r="G917" s="145"/>
      <c r="H917" s="169">
        <v>0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137</v>
      </c>
      <c r="S917" s="140">
        <v>0</v>
      </c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860</v>
      </c>
      <c r="D918" s="183"/>
      <c r="E918" s="174">
        <v>60.57</v>
      </c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861</v>
      </c>
      <c r="D919" s="183"/>
      <c r="E919" s="174">
        <v>71.89</v>
      </c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862</v>
      </c>
      <c r="D920" s="183"/>
      <c r="E920" s="174">
        <v>102.9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863</v>
      </c>
      <c r="D921" s="183"/>
      <c r="E921" s="174">
        <v>13.77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864</v>
      </c>
      <c r="D922" s="183"/>
      <c r="E922" s="174">
        <v>28.56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865</v>
      </c>
      <c r="D923" s="183"/>
      <c r="E923" s="174">
        <v>72.08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949</v>
      </c>
      <c r="D924" s="183"/>
      <c r="E924" s="174">
        <v>147.22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867</v>
      </c>
      <c r="D925" s="183"/>
      <c r="E925" s="174">
        <v>1.2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868</v>
      </c>
      <c r="D926" s="183"/>
      <c r="E926" s="174">
        <v>13.44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950</v>
      </c>
      <c r="D927" s="183"/>
      <c r="E927" s="174">
        <v>111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870</v>
      </c>
      <c r="D928" s="183"/>
      <c r="E928" s="174">
        <v>1.84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951</v>
      </c>
      <c r="D929" s="183"/>
      <c r="E929" s="174">
        <v>92.4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872</v>
      </c>
      <c r="D930" s="183"/>
      <c r="E930" s="174">
        <v>17.64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873</v>
      </c>
      <c r="D931" s="183"/>
      <c r="E931" s="174">
        <v>27.44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874</v>
      </c>
      <c r="D932" s="183"/>
      <c r="E932" s="174">
        <v>3.36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952</v>
      </c>
      <c r="D933" s="183"/>
      <c r="E933" s="174">
        <v>3.36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953</v>
      </c>
      <c r="D934" s="183"/>
      <c r="E934" s="174">
        <v>80.105000000000004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877</v>
      </c>
      <c r="D935" s="183"/>
      <c r="E935" s="174">
        <v>9.51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954</v>
      </c>
      <c r="D936" s="183"/>
      <c r="E936" s="174">
        <v>10.33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879</v>
      </c>
      <c r="D937" s="183"/>
      <c r="E937" s="174">
        <v>1.53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912</v>
      </c>
      <c r="D938" s="183"/>
      <c r="E938" s="174">
        <v>1.82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881</v>
      </c>
      <c r="D939" s="183"/>
      <c r="E939" s="174">
        <v>30.24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882</v>
      </c>
      <c r="D940" s="183"/>
      <c r="E940" s="174">
        <v>81.64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883</v>
      </c>
      <c r="D941" s="183"/>
      <c r="E941" s="174">
        <v>6.48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884</v>
      </c>
      <c r="D942" s="183"/>
      <c r="E942" s="174">
        <v>6.48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885</v>
      </c>
      <c r="D943" s="183"/>
      <c r="E943" s="174">
        <v>13.86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913</v>
      </c>
      <c r="D944" s="183"/>
      <c r="E944" s="174">
        <v>1.89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955</v>
      </c>
      <c r="D945" s="183"/>
      <c r="E945" s="174">
        <v>14.68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888</v>
      </c>
      <c r="D946" s="183"/>
      <c r="E946" s="174">
        <v>0.85499999999999998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889</v>
      </c>
      <c r="D947" s="183"/>
      <c r="E947" s="174">
        <v>17.55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890</v>
      </c>
      <c r="D948" s="183"/>
      <c r="E948" s="174">
        <v>13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891</v>
      </c>
      <c r="D949" s="183"/>
      <c r="E949" s="174">
        <v>93.36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892</v>
      </c>
      <c r="D950" s="183"/>
      <c r="E950" s="174">
        <v>307.39999999999998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893</v>
      </c>
      <c r="D951" s="183"/>
      <c r="E951" s="174">
        <v>221.26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956</v>
      </c>
      <c r="D952" s="183"/>
      <c r="E952" s="174">
        <v>58.85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895</v>
      </c>
      <c r="D953" s="183"/>
      <c r="E953" s="174">
        <v>77.7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896</v>
      </c>
      <c r="D954" s="183"/>
      <c r="E954" s="174">
        <v>61.853999999999999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957</v>
      </c>
      <c r="D955" s="183"/>
      <c r="E955" s="174">
        <v>18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958</v>
      </c>
      <c r="D956" s="183"/>
      <c r="E956" s="174">
        <v>90.4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959</v>
      </c>
      <c r="D957" s="183"/>
      <c r="E957" s="174">
        <v>108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960</v>
      </c>
      <c r="D958" s="183"/>
      <c r="E958" s="174">
        <v>8.8000000000000007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>
        <v>199</v>
      </c>
      <c r="B959" s="143" t="s">
        <v>961</v>
      </c>
      <c r="C959" s="158" t="s">
        <v>962</v>
      </c>
      <c r="D959" s="182" t="s">
        <v>168</v>
      </c>
      <c r="E959" s="145">
        <v>113.3</v>
      </c>
      <c r="F959" s="199"/>
      <c r="G959" s="145">
        <f>ROUND(E959*F959,2)</f>
        <v>0</v>
      </c>
      <c r="H959" s="169" t="s">
        <v>2334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135</v>
      </c>
      <c r="S959" s="140"/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856</v>
      </c>
      <c r="D960" s="183"/>
      <c r="E960" s="174"/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604</v>
      </c>
      <c r="D961" s="183"/>
      <c r="E961" s="174"/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963</v>
      </c>
      <c r="D962" s="183"/>
      <c r="E962" s="174">
        <v>6.3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964</v>
      </c>
      <c r="D963" s="183"/>
      <c r="E963" s="174">
        <v>107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ht="22.5" outlineLevel="1">
      <c r="A964" s="141">
        <v>200</v>
      </c>
      <c r="B964" s="143" t="s">
        <v>965</v>
      </c>
      <c r="C964" s="158" t="s">
        <v>966</v>
      </c>
      <c r="D964" s="182" t="s">
        <v>181</v>
      </c>
      <c r="E964" s="145">
        <v>60.74</v>
      </c>
      <c r="F964" s="199"/>
      <c r="G964" s="145">
        <f>ROUND(E964*F964,2)</f>
        <v>0</v>
      </c>
      <c r="H964" s="169" t="s">
        <v>2333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856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967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913</v>
      </c>
      <c r="D967" s="183"/>
      <c r="E967" s="174">
        <v>1.89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956</v>
      </c>
      <c r="D968" s="183"/>
      <c r="E968" s="174">
        <v>58.85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201</v>
      </c>
      <c r="B969" s="143" t="s">
        <v>968</v>
      </c>
      <c r="C969" s="158" t="s">
        <v>969</v>
      </c>
      <c r="D969" s="182" t="s">
        <v>181</v>
      </c>
      <c r="E969" s="145">
        <v>108</v>
      </c>
      <c r="F969" s="199"/>
      <c r="G969" s="145">
        <f>ROUND(E969*F969,2)</f>
        <v>0</v>
      </c>
      <c r="H969" s="169" t="s">
        <v>2333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856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604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959</v>
      </c>
      <c r="D972" s="183"/>
      <c r="E972" s="174">
        <v>108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ht="22.5" outlineLevel="1">
      <c r="A973" s="141">
        <v>202</v>
      </c>
      <c r="B973" s="143" t="s">
        <v>970</v>
      </c>
      <c r="C973" s="158" t="s">
        <v>971</v>
      </c>
      <c r="D973" s="182" t="s">
        <v>181</v>
      </c>
      <c r="E973" s="145">
        <v>108</v>
      </c>
      <c r="F973" s="199"/>
      <c r="G973" s="145">
        <f>ROUND(E973*F973,2)</f>
        <v>0</v>
      </c>
      <c r="H973" s="169" t="s">
        <v>2333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135</v>
      </c>
      <c r="S973" s="140"/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outlineLevel="1">
      <c r="A974" s="141"/>
      <c r="B974" s="143"/>
      <c r="C974" s="159" t="s">
        <v>856</v>
      </c>
      <c r="D974" s="183"/>
      <c r="E974" s="174"/>
      <c r="F974" s="199"/>
      <c r="G974" s="145"/>
      <c r="H974" s="169">
        <v>0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137</v>
      </c>
      <c r="S974" s="140">
        <v>0</v>
      </c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604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959</v>
      </c>
      <c r="D976" s="183"/>
      <c r="E976" s="174">
        <v>108</v>
      </c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ht="22.5" outlineLevel="1">
      <c r="A977" s="141">
        <v>203</v>
      </c>
      <c r="B977" s="143" t="s">
        <v>972</v>
      </c>
      <c r="C977" s="158" t="s">
        <v>973</v>
      </c>
      <c r="D977" s="182" t="s">
        <v>181</v>
      </c>
      <c r="E977" s="145">
        <v>168.1</v>
      </c>
      <c r="F977" s="199"/>
      <c r="G977" s="145">
        <f>ROUND(E977*F977,2)</f>
        <v>0</v>
      </c>
      <c r="H977" s="169" t="s">
        <v>2333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135</v>
      </c>
      <c r="S977" s="140"/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outlineLevel="1">
      <c r="A978" s="141"/>
      <c r="B978" s="143"/>
      <c r="C978" s="159" t="s">
        <v>856</v>
      </c>
      <c r="D978" s="183"/>
      <c r="E978" s="174"/>
      <c r="F978" s="199"/>
      <c r="G978" s="145"/>
      <c r="H978" s="169">
        <v>0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137</v>
      </c>
      <c r="S978" s="140">
        <v>0</v>
      </c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604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895</v>
      </c>
      <c r="D980" s="183"/>
      <c r="E980" s="174">
        <v>77.7</v>
      </c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90.4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204</v>
      </c>
      <c r="B982" s="143" t="s">
        <v>974</v>
      </c>
      <c r="C982" s="158" t="s">
        <v>975</v>
      </c>
      <c r="D982" s="182" t="s">
        <v>181</v>
      </c>
      <c r="E982" s="145">
        <v>61.854000000000006</v>
      </c>
      <c r="F982" s="199"/>
      <c r="G982" s="145">
        <f>ROUND(E982*F982,2)</f>
        <v>0</v>
      </c>
      <c r="H982" s="169" t="s">
        <v>2333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856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976</v>
      </c>
      <c r="D985" s="183"/>
      <c r="E985" s="174"/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896</v>
      </c>
      <c r="D986" s="183"/>
      <c r="E986" s="174">
        <v>61.853999999999999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outlineLevel="1">
      <c r="A987" s="141">
        <v>205</v>
      </c>
      <c r="B987" s="143" t="s">
        <v>977</v>
      </c>
      <c r="C987" s="158" t="s">
        <v>978</v>
      </c>
      <c r="D987" s="182" t="s">
        <v>168</v>
      </c>
      <c r="E987" s="145">
        <v>237.9</v>
      </c>
      <c r="F987" s="199"/>
      <c r="G987" s="145">
        <f>ROUND(E987*F987,2)</f>
        <v>0</v>
      </c>
      <c r="H987" s="169" t="s">
        <v>2333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856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976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979</v>
      </c>
      <c r="D991" s="183"/>
      <c r="E991" s="174">
        <v>237.9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206</v>
      </c>
      <c r="B992" s="143" t="s">
        <v>980</v>
      </c>
      <c r="C992" s="158" t="s">
        <v>981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2333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856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976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979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207</v>
      </c>
      <c r="B997" s="143" t="s">
        <v>845</v>
      </c>
      <c r="C997" s="158" t="s">
        <v>846</v>
      </c>
      <c r="D997" s="182" t="s">
        <v>181</v>
      </c>
      <c r="E997" s="145">
        <v>690</v>
      </c>
      <c r="F997" s="199"/>
      <c r="G997" s="145">
        <f>ROUND(E997*F997,2)</f>
        <v>0</v>
      </c>
      <c r="H997" s="169" t="s">
        <v>2333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802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982</v>
      </c>
      <c r="D999" s="183"/>
      <c r="E999" s="174">
        <v>350</v>
      </c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983</v>
      </c>
      <c r="D1000" s="183"/>
      <c r="E1000" s="174">
        <v>298</v>
      </c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984</v>
      </c>
      <c r="D1001" s="183"/>
      <c r="E1001" s="174">
        <v>42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208</v>
      </c>
      <c r="B1002" s="143" t="s">
        <v>985</v>
      </c>
      <c r="C1002" s="158" t="s">
        <v>986</v>
      </c>
      <c r="D1002" s="182" t="s">
        <v>181</v>
      </c>
      <c r="E1002" s="145">
        <v>350</v>
      </c>
      <c r="F1002" s="199"/>
      <c r="G1002" s="145">
        <f>ROUND(E1002*F1002,2)</f>
        <v>0</v>
      </c>
      <c r="H1002" s="169" t="s">
        <v>2333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802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982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ht="22.5" outlineLevel="1">
      <c r="A1005" s="141">
        <v>209</v>
      </c>
      <c r="B1005" s="143" t="s">
        <v>987</v>
      </c>
      <c r="C1005" s="158" t="s">
        <v>988</v>
      </c>
      <c r="D1005" s="182" t="s">
        <v>181</v>
      </c>
      <c r="E1005" s="145">
        <v>272.75400000000002</v>
      </c>
      <c r="F1005" s="199"/>
      <c r="G1005" s="145">
        <f>ROUND(E1005*F1005,2)</f>
        <v>0</v>
      </c>
      <c r="H1005" s="169" t="s">
        <v>2334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135</v>
      </c>
      <c r="S1005" s="140"/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856</v>
      </c>
      <c r="D1006" s="183"/>
      <c r="E1006" s="174"/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/>
      <c r="B1007" s="143"/>
      <c r="C1007" s="159" t="s">
        <v>604</v>
      </c>
      <c r="D1007" s="183"/>
      <c r="E1007" s="174"/>
      <c r="F1007" s="199"/>
      <c r="G1007" s="145"/>
      <c r="H1007" s="169">
        <v>0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137</v>
      </c>
      <c r="S1007" s="140">
        <v>0</v>
      </c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895</v>
      </c>
      <c r="D1008" s="183"/>
      <c r="E1008" s="174">
        <v>77.7</v>
      </c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896</v>
      </c>
      <c r="D1009" s="183"/>
      <c r="E1009" s="174">
        <v>61.853999999999999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outlineLevel="1">
      <c r="A1010" s="141"/>
      <c r="B1010" s="143"/>
      <c r="C1010" s="159" t="s">
        <v>957</v>
      </c>
      <c r="D1010" s="183"/>
      <c r="E1010" s="174">
        <v>18</v>
      </c>
      <c r="F1010" s="199"/>
      <c r="G1010" s="145"/>
      <c r="H1010" s="169">
        <v>0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137</v>
      </c>
      <c r="S1010" s="140">
        <v>0</v>
      </c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958</v>
      </c>
      <c r="D1011" s="183"/>
      <c r="E1011" s="174">
        <v>90.4</v>
      </c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960</v>
      </c>
      <c r="D1012" s="183"/>
      <c r="E1012" s="174">
        <v>8.8000000000000007</v>
      </c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202</v>
      </c>
      <c r="D1013" s="183"/>
      <c r="E1013" s="174"/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802</v>
      </c>
      <c r="D1014" s="183"/>
      <c r="E1014" s="174"/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989</v>
      </c>
      <c r="D1015" s="183"/>
      <c r="E1015" s="174">
        <v>16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>
        <v>210</v>
      </c>
      <c r="B1016" s="143" t="s">
        <v>990</v>
      </c>
      <c r="C1016" s="158" t="s">
        <v>2331</v>
      </c>
      <c r="D1016" s="182" t="s">
        <v>134</v>
      </c>
      <c r="E1016" s="145">
        <v>1.5</v>
      </c>
      <c r="F1016" s="199"/>
      <c r="G1016" s="145">
        <f>ROUND(E1016*F1016,2)</f>
        <v>0</v>
      </c>
      <c r="H1016" s="169" t="s">
        <v>2334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135</v>
      </c>
      <c r="S1016" s="140"/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991</v>
      </c>
      <c r="D1017" s="183"/>
      <c r="E1017" s="174">
        <v>1.5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>
      <c r="A1018" s="142" t="s">
        <v>130</v>
      </c>
      <c r="B1018" s="144" t="s">
        <v>66</v>
      </c>
      <c r="C1018" s="160" t="s">
        <v>67</v>
      </c>
      <c r="D1018" s="184"/>
      <c r="E1018" s="146"/>
      <c r="F1018" s="200"/>
      <c r="G1018" s="146">
        <f>SUMIF(R1019:R1171,"&lt;&gt;NOR",G1019:G1171)</f>
        <v>0</v>
      </c>
      <c r="H1018" s="170"/>
      <c r="I1018" s="140"/>
      <c r="R1018" t="s">
        <v>131</v>
      </c>
    </row>
    <row r="1019" spans="1:47" outlineLevel="1">
      <c r="A1019" s="141">
        <v>211</v>
      </c>
      <c r="B1019" s="143" t="s">
        <v>992</v>
      </c>
      <c r="C1019" s="158" t="s">
        <v>993</v>
      </c>
      <c r="D1019" s="182" t="s">
        <v>181</v>
      </c>
      <c r="E1019" s="145">
        <v>4615.6499999999996</v>
      </c>
      <c r="F1019" s="199"/>
      <c r="G1019" s="145">
        <f>ROUND(E1019*F1019,2)</f>
        <v>0</v>
      </c>
      <c r="H1019" s="169" t="s">
        <v>2333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135</v>
      </c>
      <c r="S1019" s="140"/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203</v>
      </c>
      <c r="D1020" s="183"/>
      <c r="E1020" s="174"/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/>
      <c r="B1021" s="143"/>
      <c r="C1021" s="159" t="s">
        <v>994</v>
      </c>
      <c r="D1021" s="183"/>
      <c r="E1021" s="174">
        <v>699.31</v>
      </c>
      <c r="F1021" s="199"/>
      <c r="G1021" s="145"/>
      <c r="H1021" s="169">
        <v>0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137</v>
      </c>
      <c r="S1021" s="140">
        <v>0</v>
      </c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995</v>
      </c>
      <c r="D1022" s="183"/>
      <c r="E1022" s="174">
        <v>634.5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 outlineLevel="1">
      <c r="A1023" s="141"/>
      <c r="B1023" s="143"/>
      <c r="C1023" s="159" t="s">
        <v>996</v>
      </c>
      <c r="D1023" s="183"/>
      <c r="E1023" s="174">
        <v>220</v>
      </c>
      <c r="F1023" s="199"/>
      <c r="G1023" s="145"/>
      <c r="H1023" s="169">
        <v>0</v>
      </c>
      <c r="I1023" s="140"/>
      <c r="J1023" s="140"/>
      <c r="K1023" s="140"/>
      <c r="L1023" s="140"/>
      <c r="M1023" s="140"/>
      <c r="N1023" s="140"/>
      <c r="O1023" s="140"/>
      <c r="P1023" s="140"/>
      <c r="Q1023" s="140"/>
      <c r="R1023" s="140" t="s">
        <v>137</v>
      </c>
      <c r="S1023" s="140">
        <v>0</v>
      </c>
      <c r="T1023" s="140"/>
      <c r="U1023" s="140"/>
      <c r="V1023" s="140"/>
      <c r="W1023" s="140"/>
      <c r="X1023" s="140"/>
      <c r="Y1023" s="140"/>
      <c r="Z1023" s="140"/>
      <c r="AA1023" s="140"/>
      <c r="AB1023" s="140"/>
      <c r="AC1023" s="140"/>
      <c r="AD1023" s="140"/>
      <c r="AE1023" s="140"/>
      <c r="AF1023" s="140"/>
      <c r="AG1023" s="140"/>
      <c r="AH1023" s="140"/>
      <c r="AI1023" s="140"/>
      <c r="AJ1023" s="140"/>
      <c r="AK1023" s="140"/>
      <c r="AL1023" s="140"/>
      <c r="AM1023" s="140"/>
      <c r="AN1023" s="140"/>
      <c r="AO1023" s="140"/>
      <c r="AP1023" s="140"/>
      <c r="AQ1023" s="140"/>
      <c r="AR1023" s="140"/>
      <c r="AS1023" s="140"/>
      <c r="AT1023" s="140"/>
      <c r="AU1023" s="140"/>
    </row>
    <row r="1024" spans="1:47" outlineLevel="1">
      <c r="A1024" s="141"/>
      <c r="B1024" s="143"/>
      <c r="C1024" s="159" t="s">
        <v>997</v>
      </c>
      <c r="D1024" s="183"/>
      <c r="E1024" s="174">
        <v>525.6</v>
      </c>
      <c r="F1024" s="199"/>
      <c r="G1024" s="145"/>
      <c r="H1024" s="169">
        <v>0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137</v>
      </c>
      <c r="S1024" s="140">
        <v>0</v>
      </c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998</v>
      </c>
      <c r="D1025" s="183"/>
      <c r="E1025" s="174">
        <v>99.9</v>
      </c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999</v>
      </c>
      <c r="D1026" s="183"/>
      <c r="E1026" s="174">
        <v>242.6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1000</v>
      </c>
      <c r="D1027" s="183"/>
      <c r="E1027" s="174">
        <v>125.4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1001</v>
      </c>
      <c r="D1028" s="183"/>
      <c r="E1028" s="174">
        <v>116.1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1002</v>
      </c>
      <c r="D1029" s="183"/>
      <c r="E1029" s="174">
        <v>220.28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1003</v>
      </c>
      <c r="D1030" s="183"/>
      <c r="E1030" s="174">
        <v>27.66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1004</v>
      </c>
      <c r="D1031" s="183"/>
      <c r="E1031" s="174">
        <v>21.16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1005</v>
      </c>
      <c r="D1032" s="183"/>
      <c r="E1032" s="174">
        <v>87.33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1006</v>
      </c>
      <c r="D1033" s="183"/>
      <c r="E1033" s="174">
        <v>442.94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1007</v>
      </c>
      <c r="D1034" s="183"/>
      <c r="E1034" s="174">
        <v>51.18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1008</v>
      </c>
      <c r="D1035" s="183"/>
      <c r="E1035" s="174">
        <v>338.95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204</v>
      </c>
      <c r="D1036" s="183"/>
      <c r="E1036" s="174">
        <v>154.80000000000001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205</v>
      </c>
      <c r="D1037" s="183"/>
      <c r="E1037" s="174">
        <v>48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1009</v>
      </c>
      <c r="D1038" s="183"/>
      <c r="E1038" s="174">
        <v>22.18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755</v>
      </c>
      <c r="D1039" s="183"/>
      <c r="E1039" s="174">
        <v>17.2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202</v>
      </c>
      <c r="D1040" s="183"/>
      <c r="E1040" s="174"/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802</v>
      </c>
      <c r="D1041" s="183"/>
      <c r="E1041" s="174"/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983</v>
      </c>
      <c r="D1042" s="183"/>
      <c r="E1042" s="174">
        <v>298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1010</v>
      </c>
      <c r="D1043" s="183"/>
      <c r="E1043" s="174">
        <v>172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1011</v>
      </c>
      <c r="D1044" s="183"/>
      <c r="E1044" s="174">
        <v>16.64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159" t="s">
        <v>1012</v>
      </c>
      <c r="D1045" s="183"/>
      <c r="E1045" s="174">
        <v>33.92</v>
      </c>
      <c r="F1045" s="199"/>
      <c r="G1045" s="145"/>
      <c r="H1045" s="169">
        <v>0</v>
      </c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 t="s">
        <v>137</v>
      </c>
      <c r="S1045" s="140">
        <v>0</v>
      </c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>
        <v>212</v>
      </c>
      <c r="B1046" s="143" t="s">
        <v>1013</v>
      </c>
      <c r="C1046" s="158" t="s">
        <v>1014</v>
      </c>
      <c r="D1046" s="182" t="s">
        <v>134</v>
      </c>
      <c r="E1046" s="145">
        <v>166.91054</v>
      </c>
      <c r="F1046" s="199"/>
      <c r="G1046" s="145">
        <f>ROUND(E1046*F1046,2)</f>
        <v>0</v>
      </c>
      <c r="H1046" s="169" t="s">
        <v>2333</v>
      </c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 t="s">
        <v>135</v>
      </c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159" t="s">
        <v>203</v>
      </c>
      <c r="D1047" s="183"/>
      <c r="E1047" s="174"/>
      <c r="F1047" s="199"/>
      <c r="G1047" s="145"/>
      <c r="H1047" s="169">
        <v>0</v>
      </c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 t="s">
        <v>137</v>
      </c>
      <c r="S1047" s="140">
        <v>0</v>
      </c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159" t="s">
        <v>1015</v>
      </c>
      <c r="D1048" s="183"/>
      <c r="E1048" s="174">
        <v>30.769639999999999</v>
      </c>
      <c r="F1048" s="199"/>
      <c r="G1048" s="145"/>
      <c r="H1048" s="169">
        <v>0</v>
      </c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 t="s">
        <v>137</v>
      </c>
      <c r="S1048" s="140">
        <v>0</v>
      </c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1016</v>
      </c>
      <c r="D1049" s="183"/>
      <c r="E1049" s="174">
        <v>10.6744</v>
      </c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1017</v>
      </c>
      <c r="D1050" s="183"/>
      <c r="E1050" s="174">
        <v>5.5175999999999998</v>
      </c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1018</v>
      </c>
      <c r="D1051" s="183"/>
      <c r="E1051" s="174">
        <v>5.1083999999999996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1019</v>
      </c>
      <c r="D1052" s="183"/>
      <c r="E1052" s="174">
        <v>9.6923200000000005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1020</v>
      </c>
      <c r="D1053" s="183"/>
      <c r="E1053" s="174">
        <v>1.30002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1021</v>
      </c>
      <c r="D1054" s="183"/>
      <c r="E1054" s="174">
        <v>0.93103999999999998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/>
      <c r="B1055" s="143"/>
      <c r="C1055" s="159" t="s">
        <v>1022</v>
      </c>
      <c r="D1055" s="183"/>
      <c r="E1055" s="174">
        <v>19.489360000000001</v>
      </c>
      <c r="F1055" s="199"/>
      <c r="G1055" s="145"/>
      <c r="H1055" s="169">
        <v>0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137</v>
      </c>
      <c r="S1055" s="140">
        <v>0</v>
      </c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1023</v>
      </c>
      <c r="D1056" s="183"/>
      <c r="E1056" s="174">
        <v>0.97592000000000001</v>
      </c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202</v>
      </c>
      <c r="D1057" s="183"/>
      <c r="E1057" s="174"/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1024</v>
      </c>
      <c r="D1058" s="183"/>
      <c r="E1058" s="174"/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203</v>
      </c>
      <c r="D1059" s="183"/>
      <c r="E1059" s="174"/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1025</v>
      </c>
      <c r="D1060" s="183"/>
      <c r="E1060" s="174">
        <v>4.0128000000000004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1026</v>
      </c>
      <c r="D1061" s="183"/>
      <c r="E1061" s="174">
        <v>3.7151999999999998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1027</v>
      </c>
      <c r="D1062" s="183"/>
      <c r="E1062" s="174">
        <v>14.17408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1028</v>
      </c>
      <c r="D1063" s="183"/>
      <c r="E1063" s="174">
        <v>0.70975999999999995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202</v>
      </c>
      <c r="D1064" s="183"/>
      <c r="E1064" s="174"/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802</v>
      </c>
      <c r="D1065" s="183"/>
      <c r="E1065" s="174"/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159" t="s">
        <v>1029</v>
      </c>
      <c r="D1066" s="183"/>
      <c r="E1066" s="174">
        <v>19.25</v>
      </c>
      <c r="F1066" s="199"/>
      <c r="G1066" s="145"/>
      <c r="H1066" s="169">
        <v>0</v>
      </c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 t="s">
        <v>137</v>
      </c>
      <c r="S1066" s="140">
        <v>0</v>
      </c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159" t="s">
        <v>1030</v>
      </c>
      <c r="D1067" s="183"/>
      <c r="E1067" s="174">
        <v>16.39</v>
      </c>
      <c r="F1067" s="199"/>
      <c r="G1067" s="145"/>
      <c r="H1067" s="169">
        <v>0</v>
      </c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 t="s">
        <v>137</v>
      </c>
      <c r="S1067" s="140">
        <v>0</v>
      </c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159" t="s">
        <v>1031</v>
      </c>
      <c r="D1068" s="183"/>
      <c r="E1068" s="174">
        <v>9.4600000000000009</v>
      </c>
      <c r="F1068" s="199"/>
      <c r="G1068" s="145"/>
      <c r="H1068" s="169">
        <v>0</v>
      </c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 t="s">
        <v>137</v>
      </c>
      <c r="S1068" s="140">
        <v>0</v>
      </c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1032</v>
      </c>
      <c r="D1069" s="183"/>
      <c r="E1069" s="174">
        <v>12.43</v>
      </c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1033</v>
      </c>
      <c r="D1070" s="183"/>
      <c r="E1070" s="174">
        <v>2.31</v>
      </c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>
        <v>213</v>
      </c>
      <c r="B1071" s="143" t="s">
        <v>1034</v>
      </c>
      <c r="C1071" s="158" t="s">
        <v>1035</v>
      </c>
      <c r="D1071" s="182" t="s">
        <v>134</v>
      </c>
      <c r="E1071" s="145">
        <v>10.887</v>
      </c>
      <c r="F1071" s="199"/>
      <c r="G1071" s="145">
        <f>ROUND(E1071*F1071,2)</f>
        <v>0</v>
      </c>
      <c r="H1071" s="169" t="s">
        <v>2333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135</v>
      </c>
      <c r="S1071" s="140"/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1036</v>
      </c>
      <c r="D1072" s="183"/>
      <c r="E1072" s="174"/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61" t="s">
        <v>209</v>
      </c>
      <c r="D1073" s="185"/>
      <c r="E1073" s="175"/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2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62" t="s">
        <v>1037</v>
      </c>
      <c r="D1074" s="185"/>
      <c r="E1074" s="175">
        <v>18.809999999999999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2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62" t="s">
        <v>1038</v>
      </c>
      <c r="D1075" s="185"/>
      <c r="E1075" s="175">
        <v>17.414999999999999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2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162" t="s">
        <v>1039</v>
      </c>
      <c r="D1076" s="185"/>
      <c r="E1076" s="175">
        <v>4.149</v>
      </c>
      <c r="F1076" s="199"/>
      <c r="G1076" s="145"/>
      <c r="H1076" s="169">
        <v>0</v>
      </c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 t="s">
        <v>137</v>
      </c>
      <c r="S1076" s="140">
        <v>2</v>
      </c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162" t="s">
        <v>1040</v>
      </c>
      <c r="D1077" s="185"/>
      <c r="E1077" s="175">
        <v>3.1739999999999999</v>
      </c>
      <c r="F1077" s="199"/>
      <c r="G1077" s="145"/>
      <c r="H1077" s="169">
        <v>0</v>
      </c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 t="s">
        <v>137</v>
      </c>
      <c r="S1077" s="140">
        <v>2</v>
      </c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61" t="s">
        <v>214</v>
      </c>
      <c r="D1078" s="185"/>
      <c r="E1078" s="175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1041</v>
      </c>
      <c r="D1079" s="183"/>
      <c r="E1079" s="174">
        <v>10.887</v>
      </c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>
        <v>214</v>
      </c>
      <c r="B1080" s="143" t="s">
        <v>1042</v>
      </c>
      <c r="C1080" s="158" t="s">
        <v>1043</v>
      </c>
      <c r="D1080" s="182" t="s">
        <v>134</v>
      </c>
      <c r="E1080" s="145">
        <v>10.112000000000002</v>
      </c>
      <c r="F1080" s="199"/>
      <c r="G1080" s="145">
        <f>ROUND(E1080*F1080,2)</f>
        <v>0</v>
      </c>
      <c r="H1080" s="169" t="s">
        <v>2333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135</v>
      </c>
      <c r="S1080" s="140"/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802</v>
      </c>
      <c r="D1081" s="183"/>
      <c r="E1081" s="174"/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61" t="s">
        <v>209</v>
      </c>
      <c r="D1082" s="185"/>
      <c r="E1082" s="175"/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2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62" t="s">
        <v>1044</v>
      </c>
      <c r="D1083" s="185"/>
      <c r="E1083" s="175">
        <v>16.64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2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62" t="s">
        <v>1045</v>
      </c>
      <c r="D1084" s="185"/>
      <c r="E1084" s="175">
        <v>33.92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2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/>
      <c r="B1085" s="143"/>
      <c r="C1085" s="161" t="s">
        <v>214</v>
      </c>
      <c r="D1085" s="185"/>
      <c r="E1085" s="175"/>
      <c r="F1085" s="199"/>
      <c r="G1085" s="145"/>
      <c r="H1085" s="169">
        <v>0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137</v>
      </c>
      <c r="S1085" s="140">
        <v>0</v>
      </c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1046</v>
      </c>
      <c r="D1086" s="183"/>
      <c r="E1086" s="174">
        <v>10.112</v>
      </c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>
        <v>215</v>
      </c>
      <c r="B1087" s="143" t="s">
        <v>1047</v>
      </c>
      <c r="C1087" s="158" t="s">
        <v>1048</v>
      </c>
      <c r="D1087" s="182" t="s">
        <v>134</v>
      </c>
      <c r="E1087" s="145">
        <v>144.2987</v>
      </c>
      <c r="F1087" s="199"/>
      <c r="G1087" s="145">
        <f>ROUND(E1087*F1087,2)</f>
        <v>0</v>
      </c>
      <c r="H1087" s="169" t="s">
        <v>2333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135</v>
      </c>
      <c r="S1087" s="140"/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59" t="s">
        <v>203</v>
      </c>
      <c r="D1088" s="183"/>
      <c r="E1088" s="174"/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0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59" t="s">
        <v>1015</v>
      </c>
      <c r="D1089" s="183"/>
      <c r="E1089" s="174">
        <v>30.769639999999999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0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59" t="s">
        <v>1016</v>
      </c>
      <c r="D1090" s="183"/>
      <c r="E1090" s="174">
        <v>10.6744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0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59" t="s">
        <v>1017</v>
      </c>
      <c r="D1091" s="183"/>
      <c r="E1091" s="174">
        <v>5.5175999999999998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0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159" t="s">
        <v>1018</v>
      </c>
      <c r="D1092" s="183"/>
      <c r="E1092" s="174">
        <v>5.1083999999999996</v>
      </c>
      <c r="F1092" s="199"/>
      <c r="G1092" s="145"/>
      <c r="H1092" s="169">
        <v>0</v>
      </c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 t="s">
        <v>137</v>
      </c>
      <c r="S1092" s="140">
        <v>0</v>
      </c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159" t="s">
        <v>1019</v>
      </c>
      <c r="D1093" s="183"/>
      <c r="E1093" s="174">
        <v>9.6923200000000005</v>
      </c>
      <c r="F1093" s="199"/>
      <c r="G1093" s="145"/>
      <c r="H1093" s="169">
        <v>0</v>
      </c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 t="s">
        <v>137</v>
      </c>
      <c r="S1093" s="140">
        <v>0</v>
      </c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59" t="s">
        <v>1020</v>
      </c>
      <c r="D1094" s="183"/>
      <c r="E1094" s="174">
        <v>1.30002</v>
      </c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159" t="s">
        <v>1021</v>
      </c>
      <c r="D1095" s="183"/>
      <c r="E1095" s="174">
        <v>0.93103999999999998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/>
      <c r="B1096" s="143"/>
      <c r="C1096" s="159" t="s">
        <v>1022</v>
      </c>
      <c r="D1096" s="183"/>
      <c r="E1096" s="174">
        <v>19.489360000000001</v>
      </c>
      <c r="F1096" s="199"/>
      <c r="G1096" s="145"/>
      <c r="H1096" s="169">
        <v>0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137</v>
      </c>
      <c r="S1096" s="140">
        <v>0</v>
      </c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1023</v>
      </c>
      <c r="D1097" s="183"/>
      <c r="E1097" s="174">
        <v>0.97592000000000001</v>
      </c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59" t="s">
        <v>202</v>
      </c>
      <c r="D1098" s="183"/>
      <c r="E1098" s="174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0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59" t="s">
        <v>802</v>
      </c>
      <c r="D1099" s="183"/>
      <c r="E1099" s="174"/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0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59" t="s">
        <v>1029</v>
      </c>
      <c r="D1100" s="183"/>
      <c r="E1100" s="174">
        <v>19.25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0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59" t="s">
        <v>1030</v>
      </c>
      <c r="D1101" s="183"/>
      <c r="E1101" s="174">
        <v>16.39</v>
      </c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1031</v>
      </c>
      <c r="D1102" s="183"/>
      <c r="E1102" s="174">
        <v>9.4600000000000009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/>
      <c r="B1103" s="143"/>
      <c r="C1103" s="159" t="s">
        <v>1032</v>
      </c>
      <c r="D1103" s="183"/>
      <c r="E1103" s="174">
        <v>12.43</v>
      </c>
      <c r="F1103" s="199"/>
      <c r="G1103" s="145"/>
      <c r="H1103" s="169">
        <v>0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137</v>
      </c>
      <c r="S1103" s="140">
        <v>0</v>
      </c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1033</v>
      </c>
      <c r="D1104" s="183"/>
      <c r="E1104" s="174">
        <v>2.31</v>
      </c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>
        <v>216</v>
      </c>
      <c r="B1105" s="143" t="s">
        <v>1049</v>
      </c>
      <c r="C1105" s="158" t="s">
        <v>1050</v>
      </c>
      <c r="D1105" s="182" t="s">
        <v>134</v>
      </c>
      <c r="E1105" s="145">
        <v>20.999000000000002</v>
      </c>
      <c r="F1105" s="199"/>
      <c r="G1105" s="145">
        <f>ROUND(E1105*F1105,2)</f>
        <v>0</v>
      </c>
      <c r="H1105" s="169" t="s">
        <v>2333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135</v>
      </c>
      <c r="S1105" s="140"/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1036</v>
      </c>
      <c r="D1106" s="183"/>
      <c r="E1106" s="174"/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61" t="s">
        <v>209</v>
      </c>
      <c r="D1107" s="185"/>
      <c r="E1107" s="175"/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2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62" t="s">
        <v>1037</v>
      </c>
      <c r="D1108" s="185"/>
      <c r="E1108" s="175">
        <v>18.809999999999999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2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62" t="s">
        <v>1038</v>
      </c>
      <c r="D1109" s="185"/>
      <c r="E1109" s="175">
        <v>17.414999999999999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2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62" t="s">
        <v>1039</v>
      </c>
      <c r="D1110" s="185"/>
      <c r="E1110" s="175">
        <v>4.149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2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62" t="s">
        <v>1040</v>
      </c>
      <c r="D1111" s="185"/>
      <c r="E1111" s="175">
        <v>3.1739999999999999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2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61" t="s">
        <v>214</v>
      </c>
      <c r="D1112" s="185"/>
      <c r="E1112" s="175"/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1041</v>
      </c>
      <c r="D1113" s="183"/>
      <c r="E1113" s="174">
        <v>10.887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159" t="s">
        <v>202</v>
      </c>
      <c r="D1114" s="183"/>
      <c r="E1114" s="174"/>
      <c r="F1114" s="199"/>
      <c r="G1114" s="145"/>
      <c r="H1114" s="169">
        <v>0</v>
      </c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 t="s">
        <v>137</v>
      </c>
      <c r="S1114" s="140">
        <v>0</v>
      </c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159" t="s">
        <v>802</v>
      </c>
      <c r="D1115" s="183"/>
      <c r="E1115" s="174"/>
      <c r="F1115" s="199"/>
      <c r="G1115" s="145"/>
      <c r="H1115" s="169">
        <v>0</v>
      </c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 t="s">
        <v>137</v>
      </c>
      <c r="S1115" s="140">
        <v>0</v>
      </c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161" t="s">
        <v>209</v>
      </c>
      <c r="D1116" s="185"/>
      <c r="E1116" s="175"/>
      <c r="F1116" s="199"/>
      <c r="G1116" s="145"/>
      <c r="H1116" s="169">
        <v>0</v>
      </c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 t="s">
        <v>137</v>
      </c>
      <c r="S1116" s="140">
        <v>2</v>
      </c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62" t="s">
        <v>1044</v>
      </c>
      <c r="D1117" s="185"/>
      <c r="E1117" s="175">
        <v>16.64</v>
      </c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2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62" t="s">
        <v>1045</v>
      </c>
      <c r="D1118" s="185"/>
      <c r="E1118" s="175">
        <v>33.92</v>
      </c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2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61" t="s">
        <v>214</v>
      </c>
      <c r="D1119" s="185"/>
      <c r="E1119" s="175"/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1046</v>
      </c>
      <c r="D1120" s="183"/>
      <c r="E1120" s="174">
        <v>10.112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ht="22.5" outlineLevel="1">
      <c r="A1121" s="141">
        <v>217</v>
      </c>
      <c r="B1121" s="143" t="s">
        <v>1051</v>
      </c>
      <c r="C1121" s="158" t="s">
        <v>1052</v>
      </c>
      <c r="D1121" s="182" t="s">
        <v>174</v>
      </c>
      <c r="E1121" s="145">
        <v>4.4633605500000009</v>
      </c>
      <c r="F1121" s="199"/>
      <c r="G1121" s="145">
        <f>ROUND(E1121*F1121,2)</f>
        <v>0</v>
      </c>
      <c r="H1121" s="169" t="s">
        <v>2333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135</v>
      </c>
      <c r="S1121" s="140"/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203</v>
      </c>
      <c r="D1122" s="183"/>
      <c r="E1122" s="174"/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61" t="s">
        <v>209</v>
      </c>
      <c r="D1123" s="185"/>
      <c r="E1123" s="175"/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2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/>
      <c r="B1124" s="143"/>
      <c r="C1124" s="162" t="s">
        <v>1053</v>
      </c>
      <c r="D1124" s="185"/>
      <c r="E1124" s="175">
        <v>699.31</v>
      </c>
      <c r="F1124" s="199"/>
      <c r="G1124" s="145"/>
      <c r="H1124" s="169">
        <v>0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137</v>
      </c>
      <c r="S1124" s="140">
        <v>2</v>
      </c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62" t="s">
        <v>1054</v>
      </c>
      <c r="D1125" s="185"/>
      <c r="E1125" s="175">
        <v>242.6</v>
      </c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2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2" t="s">
        <v>1055</v>
      </c>
      <c r="D1126" s="185"/>
      <c r="E1126" s="175">
        <v>125.4</v>
      </c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1056</v>
      </c>
      <c r="D1127" s="185"/>
      <c r="E1127" s="175">
        <v>116.1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1057</v>
      </c>
      <c r="D1128" s="185"/>
      <c r="E1128" s="175">
        <v>220.28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1058</v>
      </c>
      <c r="D1129" s="185"/>
      <c r="E1129" s="175">
        <v>27.66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1059</v>
      </c>
      <c r="D1130" s="185"/>
      <c r="E1130" s="175">
        <v>21.16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162" t="s">
        <v>1060</v>
      </c>
      <c r="D1131" s="185"/>
      <c r="E1131" s="175">
        <v>442.94</v>
      </c>
      <c r="F1131" s="199"/>
      <c r="G1131" s="145"/>
      <c r="H1131" s="169">
        <v>0</v>
      </c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 t="s">
        <v>137</v>
      </c>
      <c r="S1131" s="140">
        <v>2</v>
      </c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162" t="s">
        <v>1061</v>
      </c>
      <c r="D1132" s="185"/>
      <c r="E1132" s="175">
        <v>22.18</v>
      </c>
      <c r="F1132" s="199"/>
      <c r="G1132" s="145"/>
      <c r="H1132" s="169">
        <v>0</v>
      </c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 t="s">
        <v>137</v>
      </c>
      <c r="S1132" s="140">
        <v>2</v>
      </c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159" t="s">
        <v>1062</v>
      </c>
      <c r="D1134" s="183"/>
      <c r="E1134" s="174">
        <v>2.8476805500000002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802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61" t="s">
        <v>209</v>
      </c>
      <c r="D1136" s="185"/>
      <c r="E1136" s="175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2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2" t="s">
        <v>1063</v>
      </c>
      <c r="D1137" s="185"/>
      <c r="E1137" s="175">
        <v>350</v>
      </c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1064</v>
      </c>
      <c r="D1138" s="185"/>
      <c r="E1138" s="175">
        <v>298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1065</v>
      </c>
      <c r="D1139" s="185"/>
      <c r="E1139" s="175">
        <v>172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2" t="s">
        <v>1066</v>
      </c>
      <c r="D1140" s="185"/>
      <c r="E1140" s="175">
        <v>226</v>
      </c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2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62" t="s">
        <v>1067</v>
      </c>
      <c r="D1141" s="185"/>
      <c r="E1141" s="175">
        <v>42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2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outlineLevel="1">
      <c r="A1142" s="141"/>
      <c r="B1142" s="143"/>
      <c r="C1142" s="161" t="s">
        <v>214</v>
      </c>
      <c r="D1142" s="185"/>
      <c r="E1142" s="175"/>
      <c r="F1142" s="199"/>
      <c r="G1142" s="145"/>
      <c r="H1142" s="169">
        <v>0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137</v>
      </c>
      <c r="S1142" s="140">
        <v>0</v>
      </c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1068</v>
      </c>
      <c r="D1143" s="183"/>
      <c r="E1143" s="174">
        <v>1.61568</v>
      </c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ht="22.5" outlineLevel="1">
      <c r="A1144" s="141">
        <v>218</v>
      </c>
      <c r="B1144" s="143" t="s">
        <v>1069</v>
      </c>
      <c r="C1144" s="158" t="s">
        <v>1070</v>
      </c>
      <c r="D1144" s="182" t="s">
        <v>174</v>
      </c>
      <c r="E1144" s="145">
        <v>0.35480007200000002</v>
      </c>
      <c r="F1144" s="199"/>
      <c r="G1144" s="145">
        <f>ROUND(E1144*F1144,2)</f>
        <v>0</v>
      </c>
      <c r="H1144" s="169" t="s">
        <v>2333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135</v>
      </c>
      <c r="S1144" s="140"/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59" t="s">
        <v>1036</v>
      </c>
      <c r="D1145" s="183"/>
      <c r="E1145" s="174"/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0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1" t="s">
        <v>209</v>
      </c>
      <c r="D1146" s="185"/>
      <c r="E1146" s="175"/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1055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1056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1058</v>
      </c>
      <c r="D1149" s="185"/>
      <c r="E1149" s="175">
        <v>27.66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1059</v>
      </c>
      <c r="D1150" s="185"/>
      <c r="E1150" s="175">
        <v>21.16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1" t="s">
        <v>214</v>
      </c>
      <c r="D1151" s="185"/>
      <c r="E1151" s="175"/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0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59" t="s">
        <v>1071</v>
      </c>
      <c r="D1152" s="183"/>
      <c r="E1152" s="174">
        <v>0.35480007200000002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0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ht="22.5" outlineLevel="1">
      <c r="A1153" s="141">
        <v>219</v>
      </c>
      <c r="B1153" s="143" t="s">
        <v>1072</v>
      </c>
      <c r="C1153" s="158" t="s">
        <v>1073</v>
      </c>
      <c r="D1153" s="182" t="s">
        <v>174</v>
      </c>
      <c r="E1153" s="145">
        <v>0.8787328000000002</v>
      </c>
      <c r="F1153" s="199"/>
      <c r="G1153" s="145">
        <f>ROUND(E1153*F1153,2)</f>
        <v>0</v>
      </c>
      <c r="H1153" s="169" t="s">
        <v>2333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135</v>
      </c>
      <c r="S1153" s="140"/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159" t="s">
        <v>802</v>
      </c>
      <c r="D1154" s="183"/>
      <c r="E1154" s="174"/>
      <c r="F1154" s="199"/>
      <c r="G1154" s="145"/>
      <c r="H1154" s="169">
        <v>0</v>
      </c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 t="s">
        <v>137</v>
      </c>
      <c r="S1154" s="140">
        <v>0</v>
      </c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161" t="s">
        <v>209</v>
      </c>
      <c r="D1155" s="185"/>
      <c r="E1155" s="175"/>
      <c r="F1155" s="199"/>
      <c r="G1155" s="145"/>
      <c r="H1155" s="169">
        <v>0</v>
      </c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 t="s">
        <v>137</v>
      </c>
      <c r="S1155" s="140">
        <v>2</v>
      </c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162" t="s">
        <v>1044</v>
      </c>
      <c r="D1156" s="185"/>
      <c r="E1156" s="175">
        <v>16.64</v>
      </c>
      <c r="F1156" s="199"/>
      <c r="G1156" s="145"/>
      <c r="H1156" s="169">
        <v>0</v>
      </c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 t="s">
        <v>137</v>
      </c>
      <c r="S1156" s="140">
        <v>2</v>
      </c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2" t="s">
        <v>1045</v>
      </c>
      <c r="D1157" s="185"/>
      <c r="E1157" s="175">
        <v>33.92</v>
      </c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2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161" t="s">
        <v>214</v>
      </c>
      <c r="D1158" s="185"/>
      <c r="E1158" s="175"/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1074</v>
      </c>
      <c r="D1159" s="183"/>
      <c r="E1159" s="174">
        <v>0.87873279999999998</v>
      </c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>
        <v>220</v>
      </c>
      <c r="B1160" s="143" t="s">
        <v>1075</v>
      </c>
      <c r="C1160" s="158" t="s">
        <v>1076</v>
      </c>
      <c r="D1160" s="182" t="s">
        <v>134</v>
      </c>
      <c r="E1160" s="145">
        <v>4.3</v>
      </c>
      <c r="F1160" s="199"/>
      <c r="G1160" s="145">
        <f>ROUND(E1160*F1160,2)</f>
        <v>0</v>
      </c>
      <c r="H1160" s="169" t="s">
        <v>2333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135</v>
      </c>
      <c r="S1160" s="140"/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59" t="s">
        <v>203</v>
      </c>
      <c r="D1161" s="183"/>
      <c r="E1161" s="174"/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0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59" t="s">
        <v>1077</v>
      </c>
      <c r="D1162" s="183"/>
      <c r="E1162" s="174">
        <v>4.3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0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>
        <v>221</v>
      </c>
      <c r="B1163" s="143" t="s">
        <v>1078</v>
      </c>
      <c r="C1163" s="158" t="s">
        <v>1079</v>
      </c>
      <c r="D1163" s="182" t="s">
        <v>134</v>
      </c>
      <c r="E1163" s="145">
        <v>8.6484000000000005</v>
      </c>
      <c r="F1163" s="199"/>
      <c r="G1163" s="145">
        <f>ROUND(E1163*F1163,2)</f>
        <v>0</v>
      </c>
      <c r="H1163" s="169" t="s">
        <v>2334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135</v>
      </c>
      <c r="S1163" s="140"/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59" t="s">
        <v>203</v>
      </c>
      <c r="D1164" s="183"/>
      <c r="E1164" s="174"/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0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59" t="s">
        <v>1080</v>
      </c>
      <c r="D1165" s="183"/>
      <c r="E1165" s="174">
        <v>2.6280000000000001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0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59" t="s">
        <v>1081</v>
      </c>
      <c r="D1166" s="183"/>
      <c r="E1166" s="174">
        <v>0.4995</v>
      </c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1082</v>
      </c>
      <c r="D1167" s="183"/>
      <c r="E1167" s="174">
        <v>0.43664999999999998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outlineLevel="1">
      <c r="A1168" s="141"/>
      <c r="B1168" s="143"/>
      <c r="C1168" s="159" t="s">
        <v>1083</v>
      </c>
      <c r="D1168" s="183"/>
      <c r="E1168" s="174">
        <v>5.0842499999999999</v>
      </c>
      <c r="F1168" s="199"/>
      <c r="G1168" s="145"/>
      <c r="H1168" s="169">
        <v>0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137</v>
      </c>
      <c r="S1168" s="140">
        <v>0</v>
      </c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>
        <v>222</v>
      </c>
      <c r="B1169" s="143" t="s">
        <v>1084</v>
      </c>
      <c r="C1169" s="158" t="s">
        <v>1085</v>
      </c>
      <c r="D1169" s="182" t="s">
        <v>134</v>
      </c>
      <c r="E1169" s="145">
        <v>52.244999999999997</v>
      </c>
      <c r="F1169" s="199"/>
      <c r="G1169" s="145">
        <f>ROUND(E1169*F1169,2)</f>
        <v>0</v>
      </c>
      <c r="H1169" s="169" t="s">
        <v>2333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135</v>
      </c>
      <c r="S1169" s="140"/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59" t="s">
        <v>203</v>
      </c>
      <c r="D1170" s="183"/>
      <c r="E1170" s="174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0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59" t="s">
        <v>1086</v>
      </c>
      <c r="D1171" s="183"/>
      <c r="E1171" s="174">
        <v>52.244999999999997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0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>
      <c r="A1172" s="142" t="s">
        <v>130</v>
      </c>
      <c r="B1172" s="144" t="s">
        <v>68</v>
      </c>
      <c r="C1172" s="160" t="s">
        <v>69</v>
      </c>
      <c r="D1172" s="184"/>
      <c r="E1172" s="146"/>
      <c r="F1172" s="200"/>
      <c r="G1172" s="146">
        <f>SUMIF(R1173:R1181,"&lt;&gt;NOR",G1173:G1181)</f>
        <v>0</v>
      </c>
      <c r="H1172" s="170"/>
      <c r="I1172" s="140"/>
      <c r="R1172" t="s">
        <v>131</v>
      </c>
    </row>
    <row r="1173" spans="1:47" ht="22.5" outlineLevel="1">
      <c r="A1173" s="141">
        <v>223</v>
      </c>
      <c r="B1173" s="143" t="s">
        <v>1087</v>
      </c>
      <c r="C1173" s="158" t="s">
        <v>1088</v>
      </c>
      <c r="D1173" s="182" t="s">
        <v>348</v>
      </c>
      <c r="E1173" s="145">
        <v>2</v>
      </c>
      <c r="F1173" s="199"/>
      <c r="G1173" s="145">
        <f>ROUND(E1173*F1173,2)</f>
        <v>0</v>
      </c>
      <c r="H1173" s="169" t="s">
        <v>2334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135</v>
      </c>
      <c r="S1173" s="140"/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59" t="s">
        <v>1089</v>
      </c>
      <c r="D1174" s="183"/>
      <c r="E1174" s="174">
        <v>2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0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159" t="s">
        <v>430</v>
      </c>
      <c r="D1175" s="183"/>
      <c r="E1175" s="174"/>
      <c r="F1175" s="199"/>
      <c r="G1175" s="145"/>
      <c r="H1175" s="169">
        <v>0</v>
      </c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 t="s">
        <v>137</v>
      </c>
      <c r="S1175" s="140">
        <v>0</v>
      </c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ht="22.5" outlineLevel="1">
      <c r="A1176" s="141">
        <v>224</v>
      </c>
      <c r="B1176" s="143" t="s">
        <v>1087</v>
      </c>
      <c r="C1176" s="158" t="s">
        <v>1090</v>
      </c>
      <c r="D1176" s="182" t="s">
        <v>348</v>
      </c>
      <c r="E1176" s="145">
        <v>2</v>
      </c>
      <c r="F1176" s="199"/>
      <c r="G1176" s="145">
        <f>ROUND(E1176*F1176,2)</f>
        <v>0</v>
      </c>
      <c r="H1176" s="169" t="s">
        <v>2334</v>
      </c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 t="s">
        <v>135</v>
      </c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59" t="s">
        <v>1089</v>
      </c>
      <c r="D1177" s="183"/>
      <c r="E1177" s="174">
        <v>2</v>
      </c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159" t="s">
        <v>430</v>
      </c>
      <c r="D1178" s="183"/>
      <c r="E1178" s="174"/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225</v>
      </c>
      <c r="B1179" s="143" t="s">
        <v>1091</v>
      </c>
      <c r="C1179" s="158" t="s">
        <v>1092</v>
      </c>
      <c r="D1179" s="182" t="s">
        <v>348</v>
      </c>
      <c r="E1179" s="145">
        <v>2</v>
      </c>
      <c r="F1179" s="199"/>
      <c r="G1179" s="145">
        <f>ROUND(E1179*F1179,2)</f>
        <v>0</v>
      </c>
      <c r="H1179" s="169" t="s">
        <v>2334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633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59" t="s">
        <v>578</v>
      </c>
      <c r="D1181" s="183"/>
      <c r="E1181" s="174">
        <v>2</v>
      </c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0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>
      <c r="A1182" s="142" t="s">
        <v>130</v>
      </c>
      <c r="B1182" s="144" t="s">
        <v>70</v>
      </c>
      <c r="C1182" s="160" t="s">
        <v>71</v>
      </c>
      <c r="D1182" s="184"/>
      <c r="E1182" s="146"/>
      <c r="F1182" s="200"/>
      <c r="G1182" s="146">
        <f>SUMIF(R1183:R1184,"&lt;&gt;NOR",G1183:G1184)</f>
        <v>0</v>
      </c>
      <c r="H1182" s="170"/>
      <c r="I1182" s="140"/>
      <c r="R1182" t="s">
        <v>131</v>
      </c>
    </row>
    <row r="1183" spans="1:47" ht="22.5" outlineLevel="1">
      <c r="A1183" s="141">
        <v>226</v>
      </c>
      <c r="B1183" s="143" t="s">
        <v>1093</v>
      </c>
      <c r="C1183" s="158" t="s">
        <v>1094</v>
      </c>
      <c r="D1183" s="182" t="s">
        <v>348</v>
      </c>
      <c r="E1183" s="145">
        <v>1</v>
      </c>
      <c r="F1183" s="199"/>
      <c r="G1183" s="145">
        <f>ROUND(E1183*F1183,2)</f>
        <v>0</v>
      </c>
      <c r="H1183" s="169" t="s">
        <v>2334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135</v>
      </c>
      <c r="S1183" s="140"/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59" t="s">
        <v>417</v>
      </c>
      <c r="D1184" s="183"/>
      <c r="E1184" s="174">
        <v>1</v>
      </c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>
      <c r="A1185" s="142" t="s">
        <v>130</v>
      </c>
      <c r="B1185" s="144" t="s">
        <v>72</v>
      </c>
      <c r="C1185" s="160" t="s">
        <v>73</v>
      </c>
      <c r="D1185" s="184"/>
      <c r="E1185" s="146"/>
      <c r="F1185" s="200"/>
      <c r="G1185" s="146">
        <f>SUMIF(R1186:R1191,"&lt;&gt;NOR",G1186:G1191)</f>
        <v>0</v>
      </c>
      <c r="H1185" s="170"/>
      <c r="I1185" s="140"/>
      <c r="R1185" t="s">
        <v>131</v>
      </c>
    </row>
    <row r="1186" spans="1:47" outlineLevel="1">
      <c r="A1186" s="141">
        <v>227</v>
      </c>
      <c r="B1186" s="143" t="s">
        <v>1095</v>
      </c>
      <c r="C1186" s="158" t="s">
        <v>1096</v>
      </c>
      <c r="D1186" s="182" t="s">
        <v>181</v>
      </c>
      <c r="E1186" s="145">
        <v>57.05</v>
      </c>
      <c r="F1186" s="199"/>
      <c r="G1186" s="145">
        <f>ROUND(E1186*F1186,2)</f>
        <v>0</v>
      </c>
      <c r="H1186" s="169" t="s">
        <v>2333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1097</v>
      </c>
      <c r="D1187" s="183"/>
      <c r="E1187" s="174">
        <v>35.15</v>
      </c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1098</v>
      </c>
      <c r="D1188" s="183"/>
      <c r="E1188" s="174">
        <v>21.9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ht="22.5" outlineLevel="1">
      <c r="A1189" s="141">
        <v>228</v>
      </c>
      <c r="B1189" s="143" t="s">
        <v>1099</v>
      </c>
      <c r="C1189" s="158" t="s">
        <v>1100</v>
      </c>
      <c r="D1189" s="182" t="s">
        <v>181</v>
      </c>
      <c r="E1189" s="145">
        <v>16.7</v>
      </c>
      <c r="F1189" s="199"/>
      <c r="G1189" s="145">
        <f>ROUND(E1189*F1189,2)</f>
        <v>0</v>
      </c>
      <c r="H1189" s="169" t="s">
        <v>2334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1101</v>
      </c>
      <c r="D1190" s="183"/>
      <c r="E1190" s="174">
        <v>9.5</v>
      </c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1102</v>
      </c>
      <c r="D1191" s="183"/>
      <c r="E1191" s="174">
        <v>7.2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>
      <c r="A1192" s="142" t="s">
        <v>130</v>
      </c>
      <c r="B1192" s="144" t="s">
        <v>74</v>
      </c>
      <c r="C1192" s="160" t="s">
        <v>75</v>
      </c>
      <c r="D1192" s="184"/>
      <c r="E1192" s="146"/>
      <c r="F1192" s="200"/>
      <c r="G1192" s="146">
        <f>SUMIF(R1193:R1240,"&lt;&gt;NOR",G1193:G1240)</f>
        <v>0</v>
      </c>
      <c r="H1192" s="170"/>
      <c r="I1192" s="140"/>
      <c r="R1192" t="s">
        <v>131</v>
      </c>
    </row>
    <row r="1193" spans="1:47" outlineLevel="1">
      <c r="A1193" s="141">
        <v>229</v>
      </c>
      <c r="B1193" s="143" t="s">
        <v>1103</v>
      </c>
      <c r="C1193" s="158" t="s">
        <v>1104</v>
      </c>
      <c r="D1193" s="182" t="s">
        <v>181</v>
      </c>
      <c r="E1193" s="145">
        <v>3192.9799999999991</v>
      </c>
      <c r="F1193" s="199"/>
      <c r="G1193" s="145">
        <f>ROUND(E1193*F1193,2)</f>
        <v>0</v>
      </c>
      <c r="H1193" s="169" t="s">
        <v>2333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135</v>
      </c>
      <c r="S1193" s="140"/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203</v>
      </c>
      <c r="D1194" s="183"/>
      <c r="E1194" s="174"/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159" t="s">
        <v>995</v>
      </c>
      <c r="D1195" s="183"/>
      <c r="E1195" s="174">
        <v>634.5</v>
      </c>
      <c r="F1195" s="199"/>
      <c r="G1195" s="145"/>
      <c r="H1195" s="169">
        <v>0</v>
      </c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 t="s">
        <v>137</v>
      </c>
      <c r="S1195" s="140">
        <v>0</v>
      </c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/>
      <c r="B1196" s="143"/>
      <c r="C1196" s="159" t="s">
        <v>996</v>
      </c>
      <c r="D1196" s="183"/>
      <c r="E1196" s="174">
        <v>220</v>
      </c>
      <c r="F1196" s="199"/>
      <c r="G1196" s="145"/>
      <c r="H1196" s="169">
        <v>0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137</v>
      </c>
      <c r="S1196" s="140">
        <v>0</v>
      </c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997</v>
      </c>
      <c r="D1197" s="183"/>
      <c r="E1197" s="174">
        <v>525.6</v>
      </c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998</v>
      </c>
      <c r="D1198" s="183"/>
      <c r="E1198" s="174">
        <v>99.9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159" t="s">
        <v>999</v>
      </c>
      <c r="D1199" s="183"/>
      <c r="E1199" s="174">
        <v>242.6</v>
      </c>
      <c r="F1199" s="199"/>
      <c r="G1199" s="145"/>
      <c r="H1199" s="169">
        <v>0</v>
      </c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 t="s">
        <v>137</v>
      </c>
      <c r="S1199" s="140">
        <v>0</v>
      </c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 outlineLevel="1">
      <c r="A1200" s="141"/>
      <c r="B1200" s="143"/>
      <c r="C1200" s="159" t="s">
        <v>1000</v>
      </c>
      <c r="D1200" s="183"/>
      <c r="E1200" s="174">
        <v>125.4</v>
      </c>
      <c r="F1200" s="199"/>
      <c r="G1200" s="145"/>
      <c r="H1200" s="169">
        <v>0</v>
      </c>
      <c r="I1200" s="140"/>
      <c r="J1200" s="140"/>
      <c r="K1200" s="140"/>
      <c r="L1200" s="140"/>
      <c r="M1200" s="140"/>
      <c r="N1200" s="140"/>
      <c r="O1200" s="140"/>
      <c r="P1200" s="140"/>
      <c r="Q1200" s="140"/>
      <c r="R1200" s="140" t="s">
        <v>137</v>
      </c>
      <c r="S1200" s="140">
        <v>0</v>
      </c>
      <c r="T1200" s="140"/>
      <c r="U1200" s="140"/>
      <c r="V1200" s="140"/>
      <c r="W1200" s="140"/>
      <c r="X1200" s="140"/>
      <c r="Y1200" s="140"/>
      <c r="Z1200" s="140"/>
      <c r="AA1200" s="140"/>
      <c r="AB1200" s="140"/>
      <c r="AC1200" s="140"/>
      <c r="AD1200" s="140"/>
      <c r="AE1200" s="140"/>
      <c r="AF1200" s="140"/>
      <c r="AG1200" s="140"/>
      <c r="AH1200" s="140"/>
      <c r="AI1200" s="140"/>
      <c r="AJ1200" s="140"/>
      <c r="AK1200" s="140"/>
      <c r="AL1200" s="140"/>
      <c r="AM1200" s="140"/>
      <c r="AN1200" s="140"/>
      <c r="AO1200" s="140"/>
      <c r="AP1200" s="140"/>
      <c r="AQ1200" s="140"/>
      <c r="AR1200" s="140"/>
      <c r="AS1200" s="140"/>
      <c r="AT1200" s="140"/>
      <c r="AU1200" s="140"/>
    </row>
    <row r="1201" spans="1:47" outlineLevel="1">
      <c r="A1201" s="141"/>
      <c r="B1201" s="143"/>
      <c r="C1201" s="159" t="s">
        <v>1001</v>
      </c>
      <c r="D1201" s="183"/>
      <c r="E1201" s="174">
        <v>116.1</v>
      </c>
      <c r="F1201" s="199"/>
      <c r="G1201" s="145"/>
      <c r="H1201" s="169">
        <v>0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137</v>
      </c>
      <c r="S1201" s="140">
        <v>0</v>
      </c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1002</v>
      </c>
      <c r="D1202" s="183"/>
      <c r="E1202" s="174">
        <v>220.28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1003</v>
      </c>
      <c r="D1203" s="183"/>
      <c r="E1203" s="174">
        <v>27.66</v>
      </c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outlineLevel="1">
      <c r="A1204" s="141"/>
      <c r="B1204" s="143"/>
      <c r="C1204" s="159" t="s">
        <v>1004</v>
      </c>
      <c r="D1204" s="183"/>
      <c r="E1204" s="174">
        <v>21.16</v>
      </c>
      <c r="F1204" s="199"/>
      <c r="G1204" s="145"/>
      <c r="H1204" s="169">
        <v>0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137</v>
      </c>
      <c r="S1204" s="140">
        <v>0</v>
      </c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1005</v>
      </c>
      <c r="D1205" s="183"/>
      <c r="E1205" s="174">
        <v>87.33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1006</v>
      </c>
      <c r="D1206" s="183"/>
      <c r="E1206" s="174">
        <v>442.94</v>
      </c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outlineLevel="1">
      <c r="A1207" s="141"/>
      <c r="B1207" s="143"/>
      <c r="C1207" s="159" t="s">
        <v>1007</v>
      </c>
      <c r="D1207" s="183"/>
      <c r="E1207" s="174">
        <v>51.18</v>
      </c>
      <c r="F1207" s="199"/>
      <c r="G1207" s="145"/>
      <c r="H1207" s="169">
        <v>0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137</v>
      </c>
      <c r="S1207" s="140">
        <v>0</v>
      </c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1008</v>
      </c>
      <c r="D1208" s="183"/>
      <c r="E1208" s="174">
        <v>338.95</v>
      </c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1009</v>
      </c>
      <c r="D1209" s="183"/>
      <c r="E1209" s="174">
        <v>22.18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 outlineLevel="1">
      <c r="A1210" s="141"/>
      <c r="B1210" s="143"/>
      <c r="C1210" s="159" t="s">
        <v>755</v>
      </c>
      <c r="D1210" s="183"/>
      <c r="E1210" s="174">
        <v>17.2</v>
      </c>
      <c r="F1210" s="199"/>
      <c r="G1210" s="145"/>
      <c r="H1210" s="169">
        <v>0</v>
      </c>
      <c r="I1210" s="140"/>
      <c r="J1210" s="140"/>
      <c r="K1210" s="140"/>
      <c r="L1210" s="140"/>
      <c r="M1210" s="140"/>
      <c r="N1210" s="140"/>
      <c r="O1210" s="140"/>
      <c r="P1210" s="140"/>
      <c r="Q1210" s="140"/>
      <c r="R1210" s="140" t="s">
        <v>137</v>
      </c>
      <c r="S1210" s="140">
        <v>0</v>
      </c>
      <c r="T1210" s="140"/>
      <c r="U1210" s="140"/>
      <c r="V1210" s="140"/>
      <c r="W1210" s="140"/>
      <c r="X1210" s="140"/>
      <c r="Y1210" s="140"/>
      <c r="Z1210" s="140"/>
      <c r="AA1210" s="140"/>
      <c r="AB1210" s="140"/>
      <c r="AC1210" s="140"/>
      <c r="AD1210" s="140"/>
      <c r="AE1210" s="140"/>
      <c r="AF1210" s="140"/>
      <c r="AG1210" s="140"/>
      <c r="AH1210" s="140"/>
      <c r="AI1210" s="140"/>
      <c r="AJ1210" s="140"/>
      <c r="AK1210" s="140"/>
      <c r="AL1210" s="140"/>
      <c r="AM1210" s="140"/>
      <c r="AN1210" s="140"/>
      <c r="AO1210" s="140"/>
      <c r="AP1210" s="140"/>
      <c r="AQ1210" s="140"/>
      <c r="AR1210" s="140"/>
      <c r="AS1210" s="140"/>
      <c r="AT1210" s="140"/>
      <c r="AU1210" s="140"/>
    </row>
    <row r="1211" spans="1:47" ht="22.5" outlineLevel="1">
      <c r="A1211" s="141">
        <v>230</v>
      </c>
      <c r="B1211" s="143" t="s">
        <v>1105</v>
      </c>
      <c r="C1211" s="158" t="s">
        <v>1106</v>
      </c>
      <c r="D1211" s="182" t="s">
        <v>181</v>
      </c>
      <c r="E1211" s="145">
        <v>421.79999999999995</v>
      </c>
      <c r="F1211" s="199"/>
      <c r="G1211" s="145">
        <f>ROUND(E1211*F1211,2)</f>
        <v>0</v>
      </c>
      <c r="H1211" s="169" t="s">
        <v>2333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1107</v>
      </c>
      <c r="D1212" s="183"/>
      <c r="E1212" s="174">
        <v>421.8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 outlineLevel="1">
      <c r="A1213" s="141">
        <v>231</v>
      </c>
      <c r="B1213" s="143" t="s">
        <v>1108</v>
      </c>
      <c r="C1213" s="158" t="s">
        <v>1109</v>
      </c>
      <c r="D1213" s="182" t="s">
        <v>181</v>
      </c>
      <c r="E1213" s="145">
        <v>3374.3999999999996</v>
      </c>
      <c r="F1213" s="199"/>
      <c r="G1213" s="145">
        <f>ROUND(E1213*F1213,2)</f>
        <v>0</v>
      </c>
      <c r="H1213" s="169" t="s">
        <v>2333</v>
      </c>
      <c r="I1213" s="140"/>
      <c r="J1213" s="140"/>
      <c r="K1213" s="140"/>
      <c r="L1213" s="140"/>
      <c r="M1213" s="140"/>
      <c r="N1213" s="140"/>
      <c r="O1213" s="140"/>
      <c r="P1213" s="140"/>
      <c r="Q1213" s="140"/>
      <c r="R1213" s="140" t="s">
        <v>135</v>
      </c>
      <c r="S1213" s="140"/>
      <c r="T1213" s="140"/>
      <c r="U1213" s="140"/>
      <c r="V1213" s="140"/>
      <c r="W1213" s="140"/>
      <c r="X1213" s="140"/>
      <c r="Y1213" s="140"/>
      <c r="Z1213" s="140"/>
      <c r="AA1213" s="140"/>
      <c r="AB1213" s="140"/>
      <c r="AC1213" s="140"/>
      <c r="AD1213" s="140"/>
      <c r="AE1213" s="140"/>
      <c r="AF1213" s="140"/>
      <c r="AG1213" s="140"/>
      <c r="AH1213" s="140"/>
      <c r="AI1213" s="140"/>
      <c r="AJ1213" s="140"/>
      <c r="AK1213" s="140"/>
      <c r="AL1213" s="140"/>
      <c r="AM1213" s="140"/>
      <c r="AN1213" s="140"/>
      <c r="AO1213" s="140"/>
      <c r="AP1213" s="140"/>
      <c r="AQ1213" s="140"/>
      <c r="AR1213" s="140"/>
      <c r="AS1213" s="140"/>
      <c r="AT1213" s="140"/>
      <c r="AU1213" s="140"/>
    </row>
    <row r="1214" spans="1:47" outlineLevel="1">
      <c r="A1214" s="141"/>
      <c r="B1214" s="143"/>
      <c r="C1214" s="159" t="s">
        <v>1110</v>
      </c>
      <c r="D1214" s="183"/>
      <c r="E1214" s="174">
        <v>3374.4</v>
      </c>
      <c r="F1214" s="199"/>
      <c r="G1214" s="145"/>
      <c r="H1214" s="169">
        <v>0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137</v>
      </c>
      <c r="S1214" s="140">
        <v>0</v>
      </c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ht="22.5" outlineLevel="1">
      <c r="A1215" s="141">
        <v>232</v>
      </c>
      <c r="B1215" s="143" t="s">
        <v>1111</v>
      </c>
      <c r="C1215" s="158" t="s">
        <v>1112</v>
      </c>
      <c r="D1215" s="182" t="s">
        <v>181</v>
      </c>
      <c r="E1215" s="145">
        <v>421.79999999999995</v>
      </c>
      <c r="F1215" s="199"/>
      <c r="G1215" s="145">
        <f>ROUND(E1215*F1215,2)</f>
        <v>0</v>
      </c>
      <c r="H1215" s="169" t="s">
        <v>2333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135</v>
      </c>
      <c r="S1215" s="140"/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1107</v>
      </c>
      <c r="D1216" s="183"/>
      <c r="E1216" s="174">
        <v>421.8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outlineLevel="1">
      <c r="A1217" s="141">
        <v>233</v>
      </c>
      <c r="B1217" s="143" t="s">
        <v>1113</v>
      </c>
      <c r="C1217" s="158" t="s">
        <v>1114</v>
      </c>
      <c r="D1217" s="182" t="s">
        <v>181</v>
      </c>
      <c r="E1217" s="145">
        <v>421.79999999999995</v>
      </c>
      <c r="F1217" s="199"/>
      <c r="G1217" s="145">
        <f>ROUND(E1217*F1217,2)</f>
        <v>0</v>
      </c>
      <c r="H1217" s="169" t="s">
        <v>2333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1107</v>
      </c>
      <c r="D1218" s="183"/>
      <c r="E1218" s="174">
        <v>421.8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>
        <v>234</v>
      </c>
      <c r="B1219" s="143" t="s">
        <v>1115</v>
      </c>
      <c r="C1219" s="158" t="s">
        <v>1116</v>
      </c>
      <c r="D1219" s="182" t="s">
        <v>181</v>
      </c>
      <c r="E1219" s="145">
        <v>3374.3999999999996</v>
      </c>
      <c r="F1219" s="199"/>
      <c r="G1219" s="145">
        <f>ROUND(E1219*F1219,2)</f>
        <v>0</v>
      </c>
      <c r="H1219" s="169" t="s">
        <v>2333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135</v>
      </c>
      <c r="S1219" s="140"/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 outlineLevel="1">
      <c r="A1220" s="141"/>
      <c r="B1220" s="143"/>
      <c r="C1220" s="159" t="s">
        <v>1110</v>
      </c>
      <c r="D1220" s="183"/>
      <c r="E1220" s="174">
        <v>3374.4</v>
      </c>
      <c r="F1220" s="199"/>
      <c r="G1220" s="145"/>
      <c r="H1220" s="169">
        <v>0</v>
      </c>
      <c r="I1220" s="140"/>
      <c r="J1220" s="140"/>
      <c r="K1220" s="140"/>
      <c r="L1220" s="140"/>
      <c r="M1220" s="140"/>
      <c r="N1220" s="140"/>
      <c r="O1220" s="140"/>
      <c r="P1220" s="140"/>
      <c r="Q1220" s="140"/>
      <c r="R1220" s="140" t="s">
        <v>137</v>
      </c>
      <c r="S1220" s="140">
        <v>0</v>
      </c>
      <c r="T1220" s="140"/>
      <c r="U1220" s="140"/>
      <c r="V1220" s="140"/>
      <c r="W1220" s="140"/>
      <c r="X1220" s="140"/>
      <c r="Y1220" s="140"/>
      <c r="Z1220" s="140"/>
      <c r="AA1220" s="140"/>
      <c r="AB1220" s="140"/>
      <c r="AC1220" s="140"/>
      <c r="AD1220" s="140"/>
      <c r="AE1220" s="140"/>
      <c r="AF1220" s="140"/>
      <c r="AG1220" s="140"/>
      <c r="AH1220" s="140"/>
      <c r="AI1220" s="140"/>
      <c r="AJ1220" s="140"/>
      <c r="AK1220" s="140"/>
      <c r="AL1220" s="140"/>
      <c r="AM1220" s="140"/>
      <c r="AN1220" s="140"/>
      <c r="AO1220" s="140"/>
      <c r="AP1220" s="140"/>
      <c r="AQ1220" s="140"/>
      <c r="AR1220" s="140"/>
      <c r="AS1220" s="140"/>
      <c r="AT1220" s="140"/>
      <c r="AU1220" s="140"/>
    </row>
    <row r="1221" spans="1:47" outlineLevel="1">
      <c r="A1221" s="141">
        <v>235</v>
      </c>
      <c r="B1221" s="143" t="s">
        <v>1117</v>
      </c>
      <c r="C1221" s="158" t="s">
        <v>1118</v>
      </c>
      <c r="D1221" s="182" t="s">
        <v>181</v>
      </c>
      <c r="E1221" s="145">
        <v>421.79999999999995</v>
      </c>
      <c r="F1221" s="199"/>
      <c r="G1221" s="145">
        <f>ROUND(E1221*F1221,2)</f>
        <v>0</v>
      </c>
      <c r="H1221" s="169" t="s">
        <v>2333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1107</v>
      </c>
      <c r="D1222" s="183"/>
      <c r="E1222" s="174">
        <v>421.8</v>
      </c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>
        <v>236</v>
      </c>
      <c r="B1223" s="143" t="s">
        <v>1119</v>
      </c>
      <c r="C1223" s="158" t="s">
        <v>1120</v>
      </c>
      <c r="D1223" s="182" t="s">
        <v>134</v>
      </c>
      <c r="E1223" s="145">
        <v>13538.709999999997</v>
      </c>
      <c r="F1223" s="199"/>
      <c r="G1223" s="145">
        <f>ROUND(E1223*F1223,2)</f>
        <v>0</v>
      </c>
      <c r="H1223" s="169" t="s">
        <v>2333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135</v>
      </c>
      <c r="S1223" s="140"/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1121</v>
      </c>
      <c r="D1224" s="183"/>
      <c r="E1224" s="174">
        <v>130.5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1122</v>
      </c>
      <c r="D1225" s="183"/>
      <c r="E1225" s="174">
        <v>28.21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1123</v>
      </c>
      <c r="D1226" s="183"/>
      <c r="E1226" s="174">
        <v>12190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1124</v>
      </c>
      <c r="D1227" s="183"/>
      <c r="E1227" s="174">
        <v>1190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>
        <v>237</v>
      </c>
      <c r="B1228" s="143" t="s">
        <v>1125</v>
      </c>
      <c r="C1228" s="158" t="s">
        <v>1126</v>
      </c>
      <c r="D1228" s="182" t="s">
        <v>134</v>
      </c>
      <c r="E1228" s="145">
        <v>108309.68</v>
      </c>
      <c r="F1228" s="199"/>
      <c r="G1228" s="145">
        <f>ROUND(E1228*F1228,2)</f>
        <v>0</v>
      </c>
      <c r="H1228" s="169" t="s">
        <v>2333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135</v>
      </c>
      <c r="S1228" s="140"/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61" t="s">
        <v>209</v>
      </c>
      <c r="D1229" s="185"/>
      <c r="E1229" s="175"/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2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62" t="s">
        <v>1127</v>
      </c>
      <c r="D1230" s="185"/>
      <c r="E1230" s="175">
        <v>130.5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2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62" t="s">
        <v>1128</v>
      </c>
      <c r="D1231" s="185"/>
      <c r="E1231" s="175">
        <v>28.21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2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62" t="s">
        <v>1129</v>
      </c>
      <c r="D1232" s="185"/>
      <c r="E1232" s="175">
        <v>12190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2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62" t="s">
        <v>1130</v>
      </c>
      <c r="D1233" s="185"/>
      <c r="E1233" s="175">
        <v>1190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2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61" t="s">
        <v>214</v>
      </c>
      <c r="D1234" s="185"/>
      <c r="E1234" s="175"/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1131</v>
      </c>
      <c r="D1235" s="183"/>
      <c r="E1235" s="174">
        <v>108309.68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>
        <v>238</v>
      </c>
      <c r="B1236" s="143" t="s">
        <v>1132</v>
      </c>
      <c r="C1236" s="158" t="s">
        <v>1133</v>
      </c>
      <c r="D1236" s="182" t="s">
        <v>134</v>
      </c>
      <c r="E1236" s="145">
        <v>13538.709999999997</v>
      </c>
      <c r="F1236" s="199"/>
      <c r="G1236" s="145">
        <f>ROUND(E1236*F1236,2)</f>
        <v>0</v>
      </c>
      <c r="H1236" s="169" t="s">
        <v>2333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135</v>
      </c>
      <c r="S1236" s="140"/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1121</v>
      </c>
      <c r="D1237" s="183"/>
      <c r="E1237" s="174">
        <v>130.5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1122</v>
      </c>
      <c r="D1238" s="183"/>
      <c r="E1238" s="174">
        <v>28.21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159" t="s">
        <v>1123</v>
      </c>
      <c r="D1239" s="183"/>
      <c r="E1239" s="174">
        <v>12190</v>
      </c>
      <c r="F1239" s="199"/>
      <c r="G1239" s="145"/>
      <c r="H1239" s="169">
        <v>0</v>
      </c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 t="s">
        <v>137</v>
      </c>
      <c r="S1239" s="140">
        <v>0</v>
      </c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159" t="s">
        <v>1124</v>
      </c>
      <c r="D1240" s="183"/>
      <c r="E1240" s="174">
        <v>1190</v>
      </c>
      <c r="F1240" s="199"/>
      <c r="G1240" s="145"/>
      <c r="H1240" s="169">
        <v>0</v>
      </c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 t="s">
        <v>137</v>
      </c>
      <c r="S1240" s="140">
        <v>0</v>
      </c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>
      <c r="A1241" s="142" t="s">
        <v>130</v>
      </c>
      <c r="B1241" s="144" t="s">
        <v>76</v>
      </c>
      <c r="C1241" s="160" t="s">
        <v>77</v>
      </c>
      <c r="D1241" s="184"/>
      <c r="E1241" s="146"/>
      <c r="F1241" s="200"/>
      <c r="G1241" s="146">
        <f>SUMIF(R1242:R1273,"&lt;&gt;NOR",G1242:G1273)</f>
        <v>0</v>
      </c>
      <c r="H1241" s="170"/>
      <c r="I1241" s="140"/>
      <c r="R1241" t="s">
        <v>131</v>
      </c>
    </row>
    <row r="1242" spans="1:47" outlineLevel="1">
      <c r="A1242" s="141">
        <v>239</v>
      </c>
      <c r="B1242" s="143" t="s">
        <v>1134</v>
      </c>
      <c r="C1242" s="158" t="s">
        <v>1135</v>
      </c>
      <c r="D1242" s="182" t="s">
        <v>181</v>
      </c>
      <c r="E1242" s="145">
        <v>3192.9799999999991</v>
      </c>
      <c r="F1242" s="199"/>
      <c r="G1242" s="145">
        <f>ROUND(E1242*F1242,2)</f>
        <v>0</v>
      </c>
      <c r="H1242" s="169" t="s">
        <v>2333</v>
      </c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 t="s">
        <v>135</v>
      </c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outlineLevel="1">
      <c r="A1243" s="141"/>
      <c r="B1243" s="143"/>
      <c r="C1243" s="159" t="s">
        <v>203</v>
      </c>
      <c r="D1243" s="183"/>
      <c r="E1243" s="174"/>
      <c r="F1243" s="199"/>
      <c r="G1243" s="145"/>
      <c r="H1243" s="169">
        <v>0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137</v>
      </c>
      <c r="S1243" s="140">
        <v>0</v>
      </c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995</v>
      </c>
      <c r="D1244" s="183"/>
      <c r="E1244" s="174">
        <v>634.5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/>
      <c r="B1245" s="143"/>
      <c r="C1245" s="159" t="s">
        <v>996</v>
      </c>
      <c r="D1245" s="183"/>
      <c r="E1245" s="174">
        <v>220</v>
      </c>
      <c r="F1245" s="199"/>
      <c r="G1245" s="145"/>
      <c r="H1245" s="169">
        <v>0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137</v>
      </c>
      <c r="S1245" s="140">
        <v>0</v>
      </c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997</v>
      </c>
      <c r="D1246" s="183"/>
      <c r="E1246" s="174">
        <v>525.6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outlineLevel="1">
      <c r="A1247" s="141"/>
      <c r="B1247" s="143"/>
      <c r="C1247" s="159" t="s">
        <v>998</v>
      </c>
      <c r="D1247" s="183"/>
      <c r="E1247" s="174">
        <v>99.9</v>
      </c>
      <c r="F1247" s="199"/>
      <c r="G1247" s="145"/>
      <c r="H1247" s="169">
        <v>0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137</v>
      </c>
      <c r="S1247" s="140">
        <v>0</v>
      </c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999</v>
      </c>
      <c r="D1248" s="183"/>
      <c r="E1248" s="174">
        <v>242.6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/>
      <c r="B1249" s="143"/>
      <c r="C1249" s="159" t="s">
        <v>1000</v>
      </c>
      <c r="D1249" s="183"/>
      <c r="E1249" s="174">
        <v>125.4</v>
      </c>
      <c r="F1249" s="199"/>
      <c r="G1249" s="145"/>
      <c r="H1249" s="169">
        <v>0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137</v>
      </c>
      <c r="S1249" s="140">
        <v>0</v>
      </c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1001</v>
      </c>
      <c r="D1250" s="183"/>
      <c r="E1250" s="174">
        <v>116.1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/>
      <c r="B1251" s="143"/>
      <c r="C1251" s="159" t="s">
        <v>1002</v>
      </c>
      <c r="D1251" s="183"/>
      <c r="E1251" s="174">
        <v>220.28</v>
      </c>
      <c r="F1251" s="199"/>
      <c r="G1251" s="145"/>
      <c r="H1251" s="169">
        <v>0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137</v>
      </c>
      <c r="S1251" s="140">
        <v>0</v>
      </c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1003</v>
      </c>
      <c r="D1252" s="183"/>
      <c r="E1252" s="174">
        <v>27.66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/>
      <c r="B1253" s="143"/>
      <c r="C1253" s="159" t="s">
        <v>1004</v>
      </c>
      <c r="D1253" s="183"/>
      <c r="E1253" s="174">
        <v>21.16</v>
      </c>
      <c r="F1253" s="199"/>
      <c r="G1253" s="145"/>
      <c r="H1253" s="169">
        <v>0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137</v>
      </c>
      <c r="S1253" s="140">
        <v>0</v>
      </c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1005</v>
      </c>
      <c r="D1254" s="183"/>
      <c r="E1254" s="174">
        <v>87.33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/>
      <c r="B1255" s="143"/>
      <c r="C1255" s="159" t="s">
        <v>1006</v>
      </c>
      <c r="D1255" s="183"/>
      <c r="E1255" s="174">
        <v>442.94</v>
      </c>
      <c r="F1255" s="199"/>
      <c r="G1255" s="145"/>
      <c r="H1255" s="169">
        <v>0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137</v>
      </c>
      <c r="S1255" s="140">
        <v>0</v>
      </c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1007</v>
      </c>
      <c r="D1256" s="183"/>
      <c r="E1256" s="174">
        <v>51.18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1008</v>
      </c>
      <c r="D1257" s="183"/>
      <c r="E1257" s="174">
        <v>338.95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1009</v>
      </c>
      <c r="D1258" s="183"/>
      <c r="E1258" s="174">
        <v>22.18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755</v>
      </c>
      <c r="D1259" s="183"/>
      <c r="E1259" s="174">
        <v>17.2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240</v>
      </c>
      <c r="B1260" s="143" t="s">
        <v>1136</v>
      </c>
      <c r="C1260" s="158" t="s">
        <v>1137</v>
      </c>
      <c r="D1260" s="182" t="s">
        <v>181</v>
      </c>
      <c r="E1260" s="145">
        <v>629.65000000000009</v>
      </c>
      <c r="F1260" s="199"/>
      <c r="G1260" s="145">
        <f>ROUND(E1260*F1260,2)</f>
        <v>0</v>
      </c>
      <c r="H1260" s="169" t="s">
        <v>2333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59" t="s">
        <v>203</v>
      </c>
      <c r="D1261" s="183"/>
      <c r="E1261" s="174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0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59" t="s">
        <v>1138</v>
      </c>
      <c r="D1262" s="183"/>
      <c r="E1262" s="174">
        <v>70.8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0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59" t="s">
        <v>204</v>
      </c>
      <c r="D1263" s="183"/>
      <c r="E1263" s="174">
        <v>154.80000000000001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0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59" t="s">
        <v>205</v>
      </c>
      <c r="D1264" s="183"/>
      <c r="E1264" s="174">
        <v>48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0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59" t="s">
        <v>206</v>
      </c>
      <c r="D1265" s="183"/>
      <c r="E1265" s="174">
        <v>356.05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0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>
        <v>241</v>
      </c>
      <c r="B1266" s="143" t="s">
        <v>1139</v>
      </c>
      <c r="C1266" s="158" t="s">
        <v>1140</v>
      </c>
      <c r="D1266" s="182" t="s">
        <v>1141</v>
      </c>
      <c r="E1266" s="145">
        <v>423</v>
      </c>
      <c r="F1266" s="199"/>
      <c r="G1266" s="145">
        <f>ROUND(E1266*F1266,2)</f>
        <v>0</v>
      </c>
      <c r="H1266" s="169" t="s">
        <v>2334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135</v>
      </c>
      <c r="S1266" s="140"/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1142</v>
      </c>
      <c r="D1267" s="183"/>
      <c r="E1267" s="174">
        <v>423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ht="22.5" outlineLevel="1">
      <c r="A1268" s="141">
        <v>242</v>
      </c>
      <c r="B1268" s="143" t="s">
        <v>1143</v>
      </c>
      <c r="C1268" s="158" t="s">
        <v>1144</v>
      </c>
      <c r="D1268" s="182" t="s">
        <v>348</v>
      </c>
      <c r="E1268" s="145">
        <v>3</v>
      </c>
      <c r="F1268" s="199"/>
      <c r="G1268" s="145">
        <f>ROUND(E1268*F1268,2)</f>
        <v>0</v>
      </c>
      <c r="H1268" s="169" t="s">
        <v>2333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1145</v>
      </c>
      <c r="D1269" s="183"/>
      <c r="E1269" s="174">
        <v>3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ht="22.5" outlineLevel="1">
      <c r="A1270" s="141">
        <v>243</v>
      </c>
      <c r="B1270" s="143" t="s">
        <v>1146</v>
      </c>
      <c r="C1270" s="158" t="s">
        <v>1147</v>
      </c>
      <c r="D1270" s="182" t="s">
        <v>348</v>
      </c>
      <c r="E1270" s="145">
        <v>3</v>
      </c>
      <c r="F1270" s="199"/>
      <c r="G1270" s="145">
        <f>ROUND(E1270*F1270,2)</f>
        <v>0</v>
      </c>
      <c r="H1270" s="169" t="s">
        <v>2334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135</v>
      </c>
      <c r="S1270" s="140"/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1145</v>
      </c>
      <c r="D1271" s="183"/>
      <c r="E1271" s="174">
        <v>3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ht="22.5" outlineLevel="1">
      <c r="A1272" s="141">
        <v>244</v>
      </c>
      <c r="B1272" s="143" t="s">
        <v>1148</v>
      </c>
      <c r="C1272" s="158" t="s">
        <v>1149</v>
      </c>
      <c r="D1272" s="182" t="s">
        <v>348</v>
      </c>
      <c r="E1272" s="145">
        <v>4</v>
      </c>
      <c r="F1272" s="199"/>
      <c r="G1272" s="145">
        <f>ROUND(E1272*F1272,2)</f>
        <v>0</v>
      </c>
      <c r="H1272" s="169" t="s">
        <v>2333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135</v>
      </c>
      <c r="S1272" s="140"/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 outlineLevel="1">
      <c r="A1273" s="141"/>
      <c r="B1273" s="143"/>
      <c r="C1273" s="159" t="s">
        <v>1150</v>
      </c>
      <c r="D1273" s="183"/>
      <c r="E1273" s="174">
        <v>4</v>
      </c>
      <c r="F1273" s="199"/>
      <c r="G1273" s="145"/>
      <c r="H1273" s="169">
        <v>0</v>
      </c>
      <c r="I1273" s="140"/>
      <c r="J1273" s="140"/>
      <c r="K1273" s="140"/>
      <c r="L1273" s="140"/>
      <c r="M1273" s="140"/>
      <c r="N1273" s="140"/>
      <c r="O1273" s="140"/>
      <c r="P1273" s="140"/>
      <c r="Q1273" s="140"/>
      <c r="R1273" s="140" t="s">
        <v>137</v>
      </c>
      <c r="S1273" s="140">
        <v>0</v>
      </c>
      <c r="T1273" s="140"/>
      <c r="U1273" s="140"/>
      <c r="V1273" s="140"/>
      <c r="W1273" s="140"/>
      <c r="X1273" s="140"/>
      <c r="Y1273" s="140"/>
      <c r="Z1273" s="140"/>
      <c r="AA1273" s="140"/>
      <c r="AB1273" s="140"/>
      <c r="AC1273" s="140"/>
      <c r="AD1273" s="140"/>
      <c r="AE1273" s="140"/>
      <c r="AF1273" s="140"/>
      <c r="AG1273" s="140"/>
      <c r="AH1273" s="140"/>
      <c r="AI1273" s="140"/>
      <c r="AJ1273" s="140"/>
      <c r="AK1273" s="140"/>
      <c r="AL1273" s="140"/>
      <c r="AM1273" s="140"/>
      <c r="AN1273" s="140"/>
      <c r="AO1273" s="140"/>
      <c r="AP1273" s="140"/>
      <c r="AQ1273" s="140"/>
      <c r="AR1273" s="140"/>
      <c r="AS1273" s="140"/>
      <c r="AT1273" s="140"/>
      <c r="AU1273" s="140"/>
    </row>
    <row r="1274" spans="1:47">
      <c r="A1274" s="142" t="s">
        <v>130</v>
      </c>
      <c r="B1274" s="144" t="s">
        <v>78</v>
      </c>
      <c r="C1274" s="160" t="s">
        <v>79</v>
      </c>
      <c r="D1274" s="184"/>
      <c r="E1274" s="146"/>
      <c r="F1274" s="200"/>
      <c r="G1274" s="146">
        <f>SUMIF(R1275:R1633,"&lt;&gt;NOR",G1275:G1633)</f>
        <v>0</v>
      </c>
      <c r="H1274" s="170"/>
      <c r="I1274" s="140"/>
      <c r="R1274" t="s">
        <v>131</v>
      </c>
    </row>
    <row r="1275" spans="1:47" outlineLevel="1">
      <c r="A1275" s="141">
        <v>245</v>
      </c>
      <c r="B1275" s="143" t="s">
        <v>1151</v>
      </c>
      <c r="C1275" s="158" t="s">
        <v>1152</v>
      </c>
      <c r="D1275" s="182" t="s">
        <v>348</v>
      </c>
      <c r="E1275" s="145">
        <v>23</v>
      </c>
      <c r="F1275" s="199"/>
      <c r="G1275" s="145">
        <f>ROUND(E1275*F1275,2)</f>
        <v>0</v>
      </c>
      <c r="H1275" s="169" t="s">
        <v>2333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135</v>
      </c>
      <c r="S1275" s="140"/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1153</v>
      </c>
      <c r="D1276" s="183"/>
      <c r="E1276" s="174">
        <v>18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1154</v>
      </c>
      <c r="D1277" s="183"/>
      <c r="E1277" s="174">
        <v>5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>
        <v>246</v>
      </c>
      <c r="B1278" s="143" t="s">
        <v>1155</v>
      </c>
      <c r="C1278" s="158" t="s">
        <v>1156</v>
      </c>
      <c r="D1278" s="182" t="s">
        <v>348</v>
      </c>
      <c r="E1278" s="145">
        <v>2</v>
      </c>
      <c r="F1278" s="199"/>
      <c r="G1278" s="145">
        <f>ROUND(E1278*F1278,2)</f>
        <v>0</v>
      </c>
      <c r="H1278" s="169" t="s">
        <v>2333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135</v>
      </c>
      <c r="S1278" s="140"/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1157</v>
      </c>
      <c r="D1279" s="183"/>
      <c r="E1279" s="174">
        <v>1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559</v>
      </c>
      <c r="D1280" s="183"/>
      <c r="E1280" s="174">
        <v>1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>
        <v>247</v>
      </c>
      <c r="B1281" s="143" t="s">
        <v>1158</v>
      </c>
      <c r="C1281" s="158" t="s">
        <v>1159</v>
      </c>
      <c r="D1281" s="182" t="s">
        <v>348</v>
      </c>
      <c r="E1281" s="145">
        <v>6</v>
      </c>
      <c r="F1281" s="199"/>
      <c r="G1281" s="145">
        <f>ROUND(E1281*F1281,2)</f>
        <v>0</v>
      </c>
      <c r="H1281" s="169" t="s">
        <v>2333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135</v>
      </c>
      <c r="S1281" s="140"/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1160</v>
      </c>
      <c r="D1282" s="183"/>
      <c r="E1282" s="174">
        <v>6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430</v>
      </c>
      <c r="D1283" s="183"/>
      <c r="E1283" s="174"/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>
        <v>248</v>
      </c>
      <c r="B1284" s="143" t="s">
        <v>1161</v>
      </c>
      <c r="C1284" s="158" t="s">
        <v>1162</v>
      </c>
      <c r="D1284" s="182" t="s">
        <v>348</v>
      </c>
      <c r="E1284" s="145">
        <v>10</v>
      </c>
      <c r="F1284" s="199"/>
      <c r="G1284" s="145">
        <f>ROUND(E1284*F1284,2)</f>
        <v>0</v>
      </c>
      <c r="H1284" s="169" t="s">
        <v>2333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135</v>
      </c>
      <c r="S1284" s="140"/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1163</v>
      </c>
      <c r="D1285" s="183"/>
      <c r="E1285" s="174">
        <v>4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1164</v>
      </c>
      <c r="D1286" s="183"/>
      <c r="E1286" s="174">
        <v>6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>
        <v>249</v>
      </c>
      <c r="B1287" s="143" t="s">
        <v>1165</v>
      </c>
      <c r="C1287" s="158" t="s">
        <v>1166</v>
      </c>
      <c r="D1287" s="182" t="s">
        <v>181</v>
      </c>
      <c r="E1287" s="145">
        <v>36.445</v>
      </c>
      <c r="F1287" s="199"/>
      <c r="G1287" s="145">
        <f>ROUND(E1287*F1287,2)</f>
        <v>0</v>
      </c>
      <c r="H1287" s="169" t="s">
        <v>2333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135</v>
      </c>
      <c r="S1287" s="140"/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1167</v>
      </c>
      <c r="D1288" s="183"/>
      <c r="E1288" s="174">
        <v>28.565000000000001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1168</v>
      </c>
      <c r="D1289" s="183"/>
      <c r="E1289" s="174">
        <v>7.88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>
        <v>250</v>
      </c>
      <c r="B1290" s="143" t="s">
        <v>1169</v>
      </c>
      <c r="C1290" s="158" t="s">
        <v>1170</v>
      </c>
      <c r="D1290" s="182" t="s">
        <v>181</v>
      </c>
      <c r="E1290" s="145">
        <v>5.423</v>
      </c>
      <c r="F1290" s="199"/>
      <c r="G1290" s="145">
        <f>ROUND(E1290*F1290,2)</f>
        <v>0</v>
      </c>
      <c r="H1290" s="169" t="s">
        <v>2333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135</v>
      </c>
      <c r="S1290" s="140"/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1171</v>
      </c>
      <c r="D1291" s="183"/>
      <c r="E1291" s="174">
        <v>3.7429999999999999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159" t="s">
        <v>1172</v>
      </c>
      <c r="D1292" s="183"/>
      <c r="E1292" s="174">
        <v>1.68</v>
      </c>
      <c r="F1292" s="199"/>
      <c r="G1292" s="145"/>
      <c r="H1292" s="169">
        <v>0</v>
      </c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 t="s">
        <v>137</v>
      </c>
      <c r="S1292" s="140">
        <v>0</v>
      </c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>
        <v>251</v>
      </c>
      <c r="B1293" s="143" t="s">
        <v>1173</v>
      </c>
      <c r="C1293" s="158" t="s">
        <v>1174</v>
      </c>
      <c r="D1293" s="182" t="s">
        <v>181</v>
      </c>
      <c r="E1293" s="145">
        <v>8.64</v>
      </c>
      <c r="F1293" s="199"/>
      <c r="G1293" s="145">
        <f>ROUND(E1293*F1293,2)</f>
        <v>0</v>
      </c>
      <c r="H1293" s="169" t="s">
        <v>2333</v>
      </c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 t="s">
        <v>135</v>
      </c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159" t="s">
        <v>1175</v>
      </c>
      <c r="D1294" s="183"/>
      <c r="E1294" s="174">
        <v>8.64</v>
      </c>
      <c r="F1294" s="199"/>
      <c r="G1294" s="145"/>
      <c r="H1294" s="169">
        <v>0</v>
      </c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 t="s">
        <v>137</v>
      </c>
      <c r="S1294" s="140">
        <v>0</v>
      </c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159" t="s">
        <v>430</v>
      </c>
      <c r="D1295" s="183"/>
      <c r="E1295" s="174"/>
      <c r="F1295" s="199"/>
      <c r="G1295" s="145"/>
      <c r="H1295" s="169">
        <v>0</v>
      </c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 t="s">
        <v>137</v>
      </c>
      <c r="S1295" s="140">
        <v>0</v>
      </c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252</v>
      </c>
      <c r="B1296" s="143" t="s">
        <v>1176</v>
      </c>
      <c r="C1296" s="158" t="s">
        <v>1177</v>
      </c>
      <c r="D1296" s="182" t="s">
        <v>181</v>
      </c>
      <c r="E1296" s="145">
        <v>41.17</v>
      </c>
      <c r="F1296" s="199"/>
      <c r="G1296" s="145">
        <f>ROUND(E1296*F1296,2)</f>
        <v>0</v>
      </c>
      <c r="H1296" s="169" t="s">
        <v>2333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1178</v>
      </c>
      <c r="D1297" s="183"/>
      <c r="E1297" s="174">
        <v>25.75</v>
      </c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1179</v>
      </c>
      <c r="D1298" s="183"/>
      <c r="E1298" s="174">
        <v>15.42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>
        <v>253</v>
      </c>
      <c r="B1299" s="143" t="s">
        <v>1180</v>
      </c>
      <c r="C1299" s="158" t="s">
        <v>1181</v>
      </c>
      <c r="D1299" s="182" t="s">
        <v>168</v>
      </c>
      <c r="E1299" s="145">
        <v>45.37</v>
      </c>
      <c r="F1299" s="199"/>
      <c r="G1299" s="145">
        <f>ROUND(E1299*F1299,2)</f>
        <v>0</v>
      </c>
      <c r="H1299" s="169" t="s">
        <v>2333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135</v>
      </c>
      <c r="S1299" s="140"/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1182</v>
      </c>
      <c r="D1300" s="183"/>
      <c r="E1300" s="174">
        <v>29.95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1183</v>
      </c>
      <c r="D1301" s="183"/>
      <c r="E1301" s="174">
        <v>15.42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254</v>
      </c>
      <c r="B1302" s="143" t="s">
        <v>1184</v>
      </c>
      <c r="C1302" s="158" t="s">
        <v>1185</v>
      </c>
      <c r="D1302" s="182" t="s">
        <v>168</v>
      </c>
      <c r="E1302" s="145">
        <v>45.37</v>
      </c>
      <c r="F1302" s="199"/>
      <c r="G1302" s="145">
        <f>ROUND(E1302*F1302,2)</f>
        <v>0</v>
      </c>
      <c r="H1302" s="169" t="s">
        <v>2333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1182</v>
      </c>
      <c r="D1303" s="183"/>
      <c r="E1303" s="174">
        <v>29.95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outlineLevel="1">
      <c r="A1304" s="141"/>
      <c r="B1304" s="143"/>
      <c r="C1304" s="159" t="s">
        <v>1183</v>
      </c>
      <c r="D1304" s="183"/>
      <c r="E1304" s="174">
        <v>15.42</v>
      </c>
      <c r="F1304" s="199"/>
      <c r="G1304" s="145"/>
      <c r="H1304" s="169">
        <v>0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137</v>
      </c>
      <c r="S1304" s="140">
        <v>0</v>
      </c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ht="22.5" outlineLevel="1">
      <c r="A1305" s="141">
        <v>255</v>
      </c>
      <c r="B1305" s="143" t="s">
        <v>1186</v>
      </c>
      <c r="C1305" s="158" t="s">
        <v>1187</v>
      </c>
      <c r="D1305" s="182" t="s">
        <v>134</v>
      </c>
      <c r="E1305" s="145">
        <v>91.423500000000004</v>
      </c>
      <c r="F1305" s="199"/>
      <c r="G1305" s="145">
        <f>ROUND(E1305*F1305,2)</f>
        <v>0</v>
      </c>
      <c r="H1305" s="169" t="s">
        <v>2333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135</v>
      </c>
      <c r="S1305" s="140"/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outlineLevel="1">
      <c r="A1306" s="141"/>
      <c r="B1306" s="143"/>
      <c r="C1306" s="159" t="s">
        <v>1188</v>
      </c>
      <c r="D1306" s="183"/>
      <c r="E1306" s="174"/>
      <c r="F1306" s="199"/>
      <c r="G1306" s="145"/>
      <c r="H1306" s="169">
        <v>0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137</v>
      </c>
      <c r="S1306" s="140">
        <v>0</v>
      </c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633</v>
      </c>
      <c r="D1307" s="183"/>
      <c r="E1307" s="174"/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outlineLevel="1">
      <c r="A1308" s="141"/>
      <c r="B1308" s="143"/>
      <c r="C1308" s="159" t="s">
        <v>1189</v>
      </c>
      <c r="D1308" s="183"/>
      <c r="E1308" s="174">
        <v>6.8376000000000001</v>
      </c>
      <c r="F1308" s="199"/>
      <c r="G1308" s="145"/>
      <c r="H1308" s="169">
        <v>0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137</v>
      </c>
      <c r="S1308" s="140">
        <v>0</v>
      </c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1190</v>
      </c>
      <c r="D1309" s="183"/>
      <c r="E1309" s="174">
        <v>2.9216000000000002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 outlineLevel="1">
      <c r="A1310" s="141"/>
      <c r="B1310" s="143"/>
      <c r="C1310" s="159" t="s">
        <v>1191</v>
      </c>
      <c r="D1310" s="183"/>
      <c r="E1310" s="174">
        <v>0.83399999999999996</v>
      </c>
      <c r="F1310" s="199"/>
      <c r="G1310" s="145"/>
      <c r="H1310" s="169">
        <v>0</v>
      </c>
      <c r="I1310" s="140"/>
      <c r="J1310" s="140"/>
      <c r="K1310" s="140"/>
      <c r="L1310" s="140"/>
      <c r="M1310" s="140"/>
      <c r="N1310" s="140"/>
      <c r="O1310" s="140"/>
      <c r="P1310" s="140"/>
      <c r="Q1310" s="140"/>
      <c r="R1310" s="140" t="s">
        <v>137</v>
      </c>
      <c r="S1310" s="140">
        <v>0</v>
      </c>
      <c r="T1310" s="140"/>
      <c r="U1310" s="140"/>
      <c r="V1310" s="140"/>
      <c r="W1310" s="140"/>
      <c r="X1310" s="140"/>
      <c r="Y1310" s="140"/>
      <c r="Z1310" s="140"/>
      <c r="AA1310" s="140"/>
      <c r="AB1310" s="140"/>
      <c r="AC1310" s="140"/>
      <c r="AD1310" s="140"/>
      <c r="AE1310" s="140"/>
      <c r="AF1310" s="140"/>
      <c r="AG1310" s="140"/>
      <c r="AH1310" s="140"/>
      <c r="AI1310" s="140"/>
      <c r="AJ1310" s="140"/>
      <c r="AK1310" s="140"/>
      <c r="AL1310" s="140"/>
      <c r="AM1310" s="140"/>
      <c r="AN1310" s="140"/>
      <c r="AO1310" s="140"/>
      <c r="AP1310" s="140"/>
      <c r="AQ1310" s="140"/>
      <c r="AR1310" s="140"/>
      <c r="AS1310" s="140"/>
      <c r="AT1310" s="140"/>
      <c r="AU1310" s="140"/>
    </row>
    <row r="1311" spans="1:47" outlineLevel="1">
      <c r="A1311" s="141"/>
      <c r="B1311" s="143"/>
      <c r="C1311" s="159" t="s">
        <v>1192</v>
      </c>
      <c r="D1311" s="183"/>
      <c r="E1311" s="174">
        <v>2.8727999999999998</v>
      </c>
      <c r="F1311" s="199"/>
      <c r="G1311" s="145"/>
      <c r="H1311" s="169">
        <v>0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137</v>
      </c>
      <c r="S1311" s="140">
        <v>0</v>
      </c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1193</v>
      </c>
      <c r="D1312" s="183"/>
      <c r="E1312" s="174">
        <v>0.81269999999999998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1194</v>
      </c>
      <c r="D1313" s="183"/>
      <c r="E1313" s="174">
        <v>53.3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/>
      <c r="B1314" s="143"/>
      <c r="C1314" s="159" t="s">
        <v>1195</v>
      </c>
      <c r="D1314" s="183"/>
      <c r="E1314" s="174">
        <v>0.49280000000000002</v>
      </c>
      <c r="F1314" s="199"/>
      <c r="G1314" s="145"/>
      <c r="H1314" s="169">
        <v>0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137</v>
      </c>
      <c r="S1314" s="140">
        <v>0</v>
      </c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1196</v>
      </c>
      <c r="D1315" s="183"/>
      <c r="E1315" s="174">
        <v>23.352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ht="22.5" outlineLevel="1">
      <c r="A1316" s="141">
        <v>256</v>
      </c>
      <c r="B1316" s="143" t="s">
        <v>1197</v>
      </c>
      <c r="C1316" s="158" t="s">
        <v>1198</v>
      </c>
      <c r="D1316" s="182" t="s">
        <v>134</v>
      </c>
      <c r="E1316" s="145">
        <v>96.710800000000006</v>
      </c>
      <c r="F1316" s="199"/>
      <c r="G1316" s="145">
        <f>ROUND(E1316*F1316,2)</f>
        <v>0</v>
      </c>
      <c r="H1316" s="169" t="s">
        <v>2333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135</v>
      </c>
      <c r="S1316" s="140"/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/>
      <c r="B1317" s="143"/>
      <c r="C1317" s="159" t="s">
        <v>1188</v>
      </c>
      <c r="D1317" s="183"/>
      <c r="E1317" s="174"/>
      <c r="F1317" s="199"/>
      <c r="G1317" s="145"/>
      <c r="H1317" s="169">
        <v>0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137</v>
      </c>
      <c r="S1317" s="140">
        <v>0</v>
      </c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633</v>
      </c>
      <c r="D1318" s="183"/>
      <c r="E1318" s="174"/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1199</v>
      </c>
      <c r="D1319" s="183"/>
      <c r="E1319" s="174">
        <v>47.338200000000001</v>
      </c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/>
      <c r="B1320" s="143"/>
      <c r="C1320" s="159" t="s">
        <v>1200</v>
      </c>
      <c r="D1320" s="183"/>
      <c r="E1320" s="174">
        <v>4.3860000000000001</v>
      </c>
      <c r="F1320" s="199"/>
      <c r="G1320" s="145"/>
      <c r="H1320" s="169">
        <v>0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137</v>
      </c>
      <c r="S1320" s="140">
        <v>0</v>
      </c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1201</v>
      </c>
      <c r="D1321" s="183"/>
      <c r="E1321" s="174">
        <v>5.4366000000000003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1202</v>
      </c>
      <c r="D1322" s="183"/>
      <c r="E1322" s="174">
        <v>38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/>
      <c r="B1323" s="143"/>
      <c r="C1323" s="159" t="s">
        <v>202</v>
      </c>
      <c r="D1323" s="183"/>
      <c r="E1323" s="174"/>
      <c r="F1323" s="199"/>
      <c r="G1323" s="145"/>
      <c r="H1323" s="169">
        <v>0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137</v>
      </c>
      <c r="S1323" s="140">
        <v>0</v>
      </c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1203</v>
      </c>
      <c r="D1324" s="183"/>
      <c r="E1324" s="174"/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1204</v>
      </c>
      <c r="D1325" s="183"/>
      <c r="E1325" s="174">
        <v>0.6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/>
      <c r="B1326" s="143"/>
      <c r="C1326" s="159" t="s">
        <v>1205</v>
      </c>
      <c r="D1326" s="183"/>
      <c r="E1326" s="174">
        <v>0.08</v>
      </c>
      <c r="F1326" s="199"/>
      <c r="G1326" s="145"/>
      <c r="H1326" s="169">
        <v>0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137</v>
      </c>
      <c r="S1326" s="140">
        <v>0</v>
      </c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202</v>
      </c>
      <c r="D1327" s="183"/>
      <c r="E1327" s="174"/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1206</v>
      </c>
      <c r="D1328" s="183"/>
      <c r="E1328" s="174"/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/>
      <c r="B1329" s="143"/>
      <c r="C1329" s="159" t="s">
        <v>1207</v>
      </c>
      <c r="D1329" s="183"/>
      <c r="E1329" s="174">
        <v>0.87</v>
      </c>
      <c r="F1329" s="199"/>
      <c r="G1329" s="145"/>
      <c r="H1329" s="169">
        <v>0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137</v>
      </c>
      <c r="S1329" s="140">
        <v>0</v>
      </c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430</v>
      </c>
      <c r="D1330" s="183"/>
      <c r="E1330" s="174"/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>
        <v>257</v>
      </c>
      <c r="B1331" s="143" t="s">
        <v>1208</v>
      </c>
      <c r="C1331" s="158" t="s">
        <v>1209</v>
      </c>
      <c r="D1331" s="182" t="s">
        <v>134</v>
      </c>
      <c r="E1331" s="145">
        <v>91.423500000000004</v>
      </c>
      <c r="F1331" s="199"/>
      <c r="G1331" s="145">
        <f>ROUND(E1331*F1331,2)</f>
        <v>0</v>
      </c>
      <c r="H1331" s="169" t="s">
        <v>2333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135</v>
      </c>
      <c r="S1331" s="140"/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/>
      <c r="B1332" s="143"/>
      <c r="C1332" s="159" t="s">
        <v>1188</v>
      </c>
      <c r="D1332" s="183"/>
      <c r="E1332" s="174"/>
      <c r="F1332" s="199"/>
      <c r="G1332" s="145"/>
      <c r="H1332" s="169">
        <v>0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137</v>
      </c>
      <c r="S1332" s="140">
        <v>0</v>
      </c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633</v>
      </c>
      <c r="D1333" s="183"/>
      <c r="E1333" s="174"/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1189</v>
      </c>
      <c r="D1334" s="183"/>
      <c r="E1334" s="174">
        <v>6.8376000000000001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/>
      <c r="B1335" s="143"/>
      <c r="C1335" s="159" t="s">
        <v>1190</v>
      </c>
      <c r="D1335" s="183"/>
      <c r="E1335" s="174">
        <v>2.9216000000000002</v>
      </c>
      <c r="F1335" s="199"/>
      <c r="G1335" s="145"/>
      <c r="H1335" s="169">
        <v>0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137</v>
      </c>
      <c r="S1335" s="140">
        <v>0</v>
      </c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1191</v>
      </c>
      <c r="D1336" s="183"/>
      <c r="E1336" s="174">
        <v>0.83399999999999996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1192</v>
      </c>
      <c r="D1337" s="183"/>
      <c r="E1337" s="174">
        <v>2.8727999999999998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/>
      <c r="B1338" s="143"/>
      <c r="C1338" s="159" t="s">
        <v>1193</v>
      </c>
      <c r="D1338" s="183"/>
      <c r="E1338" s="174">
        <v>0.81269999999999998</v>
      </c>
      <c r="F1338" s="199"/>
      <c r="G1338" s="145"/>
      <c r="H1338" s="169">
        <v>0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137</v>
      </c>
      <c r="S1338" s="140">
        <v>0</v>
      </c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1194</v>
      </c>
      <c r="D1339" s="183"/>
      <c r="E1339" s="174">
        <v>53.3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1195</v>
      </c>
      <c r="D1340" s="183"/>
      <c r="E1340" s="174">
        <v>0.49280000000000002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outlineLevel="1">
      <c r="A1341" s="141"/>
      <c r="B1341" s="143"/>
      <c r="C1341" s="159" t="s">
        <v>1196</v>
      </c>
      <c r="D1341" s="183"/>
      <c r="E1341" s="174">
        <v>23.352</v>
      </c>
      <c r="F1341" s="199"/>
      <c r="G1341" s="145"/>
      <c r="H1341" s="169">
        <v>0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137</v>
      </c>
      <c r="S1341" s="140">
        <v>0</v>
      </c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>
        <v>258</v>
      </c>
      <c r="B1342" s="143" t="s">
        <v>1210</v>
      </c>
      <c r="C1342" s="158" t="s">
        <v>1211</v>
      </c>
      <c r="D1342" s="182" t="s">
        <v>134</v>
      </c>
      <c r="E1342" s="145">
        <v>96.710800000000006</v>
      </c>
      <c r="F1342" s="199"/>
      <c r="G1342" s="145">
        <f>ROUND(E1342*F1342,2)</f>
        <v>0</v>
      </c>
      <c r="H1342" s="169" t="s">
        <v>2333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135</v>
      </c>
      <c r="S1342" s="140"/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1188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633</v>
      </c>
      <c r="D1344" s="183"/>
      <c r="E1344" s="174"/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1199</v>
      </c>
      <c r="D1345" s="183"/>
      <c r="E1345" s="174">
        <v>47.338200000000001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1200</v>
      </c>
      <c r="D1346" s="183"/>
      <c r="E1346" s="174">
        <v>4.3860000000000001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1201</v>
      </c>
      <c r="D1347" s="183"/>
      <c r="E1347" s="174">
        <v>5.4366000000000003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1202</v>
      </c>
      <c r="D1348" s="183"/>
      <c r="E1348" s="174">
        <v>38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202</v>
      </c>
      <c r="D1349" s="183"/>
      <c r="E1349" s="174"/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1203</v>
      </c>
      <c r="D1350" s="183"/>
      <c r="E1350" s="174"/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1204</v>
      </c>
      <c r="D1351" s="183"/>
      <c r="E1351" s="174">
        <v>0.6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outlineLevel="1">
      <c r="A1352" s="141"/>
      <c r="B1352" s="143"/>
      <c r="C1352" s="159" t="s">
        <v>1205</v>
      </c>
      <c r="D1352" s="183"/>
      <c r="E1352" s="174">
        <v>0.08</v>
      </c>
      <c r="F1352" s="199"/>
      <c r="G1352" s="145"/>
      <c r="H1352" s="169">
        <v>0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137</v>
      </c>
      <c r="S1352" s="140">
        <v>0</v>
      </c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202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1206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1207</v>
      </c>
      <c r="D1355" s="183"/>
      <c r="E1355" s="174">
        <v>0.87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430</v>
      </c>
      <c r="D1356" s="183"/>
      <c r="E1356" s="174"/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>
        <v>259</v>
      </c>
      <c r="B1357" s="143" t="s">
        <v>1212</v>
      </c>
      <c r="C1357" s="158" t="s">
        <v>1213</v>
      </c>
      <c r="D1357" s="182" t="s">
        <v>181</v>
      </c>
      <c r="E1357" s="145">
        <v>2784.6</v>
      </c>
      <c r="F1357" s="199"/>
      <c r="G1357" s="145">
        <f>ROUND(E1357*F1357,2)</f>
        <v>0</v>
      </c>
      <c r="H1357" s="169" t="s">
        <v>2333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135</v>
      </c>
      <c r="S1357" s="140"/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1188</v>
      </c>
      <c r="D1358" s="183"/>
      <c r="E1358" s="174"/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633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1214</v>
      </c>
      <c r="D1360" s="183"/>
      <c r="E1360" s="174">
        <v>244.2</v>
      </c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1215</v>
      </c>
      <c r="D1361" s="183"/>
      <c r="E1361" s="174">
        <v>35.200000000000003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1216</v>
      </c>
      <c r="D1362" s="183"/>
      <c r="E1362" s="174">
        <v>928.2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1217</v>
      </c>
      <c r="D1363" s="183"/>
      <c r="E1363" s="174">
        <v>86</v>
      </c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1218</v>
      </c>
      <c r="D1364" s="183"/>
      <c r="E1364" s="174">
        <v>27.8</v>
      </c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1219</v>
      </c>
      <c r="D1365" s="183"/>
      <c r="E1365" s="174">
        <v>91.2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1220</v>
      </c>
      <c r="D1366" s="183"/>
      <c r="E1366" s="174">
        <v>25.8</v>
      </c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/>
      <c r="B1367" s="143"/>
      <c r="C1367" s="159" t="s">
        <v>1221</v>
      </c>
      <c r="D1367" s="183"/>
      <c r="E1367" s="174">
        <v>106.6</v>
      </c>
      <c r="F1367" s="199"/>
      <c r="G1367" s="145"/>
      <c r="H1367" s="169">
        <v>0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137</v>
      </c>
      <c r="S1367" s="140">
        <v>0</v>
      </c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1222</v>
      </c>
      <c r="D1368" s="183"/>
      <c r="E1368" s="174">
        <v>5.6</v>
      </c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1223</v>
      </c>
      <c r="D1369" s="183"/>
      <c r="E1369" s="174">
        <v>834</v>
      </c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1224</v>
      </c>
      <c r="D1370" s="183"/>
      <c r="E1370" s="174">
        <v>400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>
        <v>260</v>
      </c>
      <c r="B1371" s="143" t="s">
        <v>1225</v>
      </c>
      <c r="C1371" s="158" t="s">
        <v>1226</v>
      </c>
      <c r="D1371" s="182" t="s">
        <v>181</v>
      </c>
      <c r="E1371" s="145">
        <v>987.3</v>
      </c>
      <c r="F1371" s="199"/>
      <c r="G1371" s="145">
        <f>ROUND(E1371*F1371,2)</f>
        <v>0</v>
      </c>
      <c r="H1371" s="169" t="s">
        <v>2333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135</v>
      </c>
      <c r="S1371" s="140"/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1188</v>
      </c>
      <c r="D1372" s="183"/>
      <c r="E1372" s="174"/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633</v>
      </c>
      <c r="D1373" s="183"/>
      <c r="E1373" s="174"/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1227</v>
      </c>
      <c r="D1374" s="183"/>
      <c r="E1374" s="174">
        <v>122.1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1228</v>
      </c>
      <c r="D1375" s="183"/>
      <c r="E1375" s="174">
        <v>464.1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1229</v>
      </c>
      <c r="D1376" s="183"/>
      <c r="E1376" s="174">
        <v>43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1230</v>
      </c>
      <c r="D1377" s="183"/>
      <c r="E1377" s="174">
        <v>13.9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/>
      <c r="B1378" s="143"/>
      <c r="C1378" s="159" t="s">
        <v>1231</v>
      </c>
      <c r="D1378" s="183"/>
      <c r="E1378" s="174">
        <v>12.9</v>
      </c>
      <c r="F1378" s="199"/>
      <c r="G1378" s="145"/>
      <c r="H1378" s="169">
        <v>0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137</v>
      </c>
      <c r="S1378" s="140">
        <v>0</v>
      </c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1194</v>
      </c>
      <c r="D1379" s="183"/>
      <c r="E1379" s="174">
        <v>53.3</v>
      </c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1232</v>
      </c>
      <c r="D1380" s="183"/>
      <c r="E1380" s="174">
        <v>278</v>
      </c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>
        <v>261</v>
      </c>
      <c r="B1381" s="143" t="s">
        <v>1233</v>
      </c>
      <c r="C1381" s="158" t="s">
        <v>1234</v>
      </c>
      <c r="D1381" s="182" t="s">
        <v>134</v>
      </c>
      <c r="E1381" s="145">
        <v>3.0924499999999999</v>
      </c>
      <c r="F1381" s="199"/>
      <c r="G1381" s="145">
        <f>ROUND(E1381*F1381,2)</f>
        <v>0</v>
      </c>
      <c r="H1381" s="169" t="s">
        <v>2333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135</v>
      </c>
      <c r="S1381" s="140"/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633</v>
      </c>
      <c r="D1382" s="183"/>
      <c r="E1382" s="174"/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1235</v>
      </c>
      <c r="D1383" s="183"/>
      <c r="E1383" s="174">
        <v>0.33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1236</v>
      </c>
      <c r="D1384" s="183"/>
      <c r="E1384" s="174">
        <v>1.3544499999999999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430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1237</v>
      </c>
      <c r="D1386" s="183"/>
      <c r="E1386" s="174">
        <v>1.4079999999999999</v>
      </c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>
        <v>262</v>
      </c>
      <c r="B1387" s="143" t="s">
        <v>1238</v>
      </c>
      <c r="C1387" s="158" t="s">
        <v>1239</v>
      </c>
      <c r="D1387" s="182" t="s">
        <v>134</v>
      </c>
      <c r="E1387" s="145">
        <v>43.428441999999997</v>
      </c>
      <c r="F1387" s="199"/>
      <c r="G1387" s="145">
        <f>ROUND(E1387*F1387,2)</f>
        <v>0</v>
      </c>
      <c r="H1387" s="169" t="s">
        <v>2333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135</v>
      </c>
      <c r="S1387" s="140"/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ht="22.5" outlineLevel="1">
      <c r="A1388" s="141"/>
      <c r="B1388" s="143"/>
      <c r="C1388" s="159" t="s">
        <v>1240</v>
      </c>
      <c r="D1388" s="183"/>
      <c r="E1388" s="174">
        <v>18.828942000000001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1241</v>
      </c>
      <c r="D1389" s="183"/>
      <c r="E1389" s="174">
        <v>24.599499999999999</v>
      </c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>
        <v>263</v>
      </c>
      <c r="B1390" s="143" t="s">
        <v>1242</v>
      </c>
      <c r="C1390" s="158" t="s">
        <v>1243</v>
      </c>
      <c r="D1390" s="182" t="s">
        <v>181</v>
      </c>
      <c r="E1390" s="145">
        <v>341.00799999999998</v>
      </c>
      <c r="F1390" s="199"/>
      <c r="G1390" s="145">
        <f>ROUND(E1390*F1390,2)</f>
        <v>0</v>
      </c>
      <c r="H1390" s="169" t="s">
        <v>2333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135</v>
      </c>
      <c r="S1390" s="140"/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1244</v>
      </c>
      <c r="D1391" s="183"/>
      <c r="E1391" s="174">
        <v>7.5780000000000003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1245</v>
      </c>
      <c r="D1392" s="183"/>
      <c r="E1392" s="174">
        <v>324.43</v>
      </c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/>
      <c r="B1393" s="143"/>
      <c r="C1393" s="159" t="s">
        <v>1246</v>
      </c>
      <c r="D1393" s="183"/>
      <c r="E1393" s="174">
        <v>9</v>
      </c>
      <c r="F1393" s="199"/>
      <c r="G1393" s="145"/>
      <c r="H1393" s="169">
        <v>0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137</v>
      </c>
      <c r="S1393" s="140">
        <v>0</v>
      </c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>
        <v>264</v>
      </c>
      <c r="B1394" s="143" t="s">
        <v>1247</v>
      </c>
      <c r="C1394" s="158" t="s">
        <v>1248</v>
      </c>
      <c r="D1394" s="182" t="s">
        <v>181</v>
      </c>
      <c r="E1394" s="145">
        <v>417.85399999999998</v>
      </c>
      <c r="F1394" s="199"/>
      <c r="G1394" s="145">
        <f>ROUND(E1394*F1394,2)</f>
        <v>0</v>
      </c>
      <c r="H1394" s="169" t="s">
        <v>2333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135</v>
      </c>
      <c r="S1394" s="140"/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ht="33.75" outlineLevel="1">
      <c r="A1395" s="141"/>
      <c r="B1395" s="143"/>
      <c r="C1395" s="159" t="s">
        <v>1249</v>
      </c>
      <c r="D1395" s="183"/>
      <c r="E1395" s="174">
        <v>387.01400000000001</v>
      </c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1250</v>
      </c>
      <c r="D1396" s="183"/>
      <c r="E1396" s="174">
        <v>30.84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>
        <v>265</v>
      </c>
      <c r="B1397" s="143" t="s">
        <v>1251</v>
      </c>
      <c r="C1397" s="158" t="s">
        <v>1252</v>
      </c>
      <c r="D1397" s="182" t="s">
        <v>181</v>
      </c>
      <c r="E1397" s="145">
        <v>106.60028</v>
      </c>
      <c r="F1397" s="199"/>
      <c r="G1397" s="145">
        <f>ROUND(E1397*F1397,2)</f>
        <v>0</v>
      </c>
      <c r="H1397" s="169" t="s">
        <v>2333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135</v>
      </c>
      <c r="S1397" s="140"/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ht="22.5" outlineLevel="1">
      <c r="A1398" s="141"/>
      <c r="B1398" s="143"/>
      <c r="C1398" s="159" t="s">
        <v>1253</v>
      </c>
      <c r="D1398" s="183"/>
      <c r="E1398" s="174">
        <v>42.396279999999997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ht="22.5" outlineLevel="1">
      <c r="A1399" s="141"/>
      <c r="B1399" s="143"/>
      <c r="C1399" s="159" t="s">
        <v>1254</v>
      </c>
      <c r="D1399" s="183"/>
      <c r="E1399" s="174">
        <v>26.66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ht="22.5" outlineLevel="1">
      <c r="A1400" s="141"/>
      <c r="B1400" s="143"/>
      <c r="C1400" s="159" t="s">
        <v>1255</v>
      </c>
      <c r="D1400" s="183"/>
      <c r="E1400" s="174">
        <v>37.543999999999997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>
        <v>266</v>
      </c>
      <c r="B1401" s="143" t="s">
        <v>1256</v>
      </c>
      <c r="C1401" s="158" t="s">
        <v>1257</v>
      </c>
      <c r="D1401" s="182" t="s">
        <v>168</v>
      </c>
      <c r="E1401" s="145">
        <v>21.1</v>
      </c>
      <c r="F1401" s="199"/>
      <c r="G1401" s="145">
        <f>ROUND(E1401*F1401,2)</f>
        <v>0</v>
      </c>
      <c r="H1401" s="169" t="s">
        <v>2333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135</v>
      </c>
      <c r="S1401" s="140"/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633</v>
      </c>
      <c r="D1402" s="183"/>
      <c r="E1402" s="174"/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1258</v>
      </c>
      <c r="D1403" s="183"/>
      <c r="E1403" s="174">
        <v>5.2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1259</v>
      </c>
      <c r="D1404" s="183"/>
      <c r="E1404" s="174">
        <v>15.9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>
        <v>267</v>
      </c>
      <c r="B1405" s="143" t="s">
        <v>1260</v>
      </c>
      <c r="C1405" s="158" t="s">
        <v>1261</v>
      </c>
      <c r="D1405" s="182" t="s">
        <v>168</v>
      </c>
      <c r="E1405" s="145">
        <v>41.6</v>
      </c>
      <c r="F1405" s="199"/>
      <c r="G1405" s="145">
        <f>ROUND(E1405*F1405,2)</f>
        <v>0</v>
      </c>
      <c r="H1405" s="169" t="s">
        <v>2333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135</v>
      </c>
      <c r="S1405" s="140"/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633</v>
      </c>
      <c r="D1406" s="183"/>
      <c r="E1406" s="174"/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/>
      <c r="B1407" s="143"/>
      <c r="C1407" s="159" t="s">
        <v>430</v>
      </c>
      <c r="D1407" s="183"/>
      <c r="E1407" s="174"/>
      <c r="F1407" s="199"/>
      <c r="G1407" s="145"/>
      <c r="H1407" s="169">
        <v>0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137</v>
      </c>
      <c r="S1407" s="140">
        <v>0</v>
      </c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1262</v>
      </c>
      <c r="D1408" s="183"/>
      <c r="E1408" s="174">
        <v>8.6999999999999993</v>
      </c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1263</v>
      </c>
      <c r="D1409" s="183"/>
      <c r="E1409" s="174">
        <v>32.9</v>
      </c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>
        <v>268</v>
      </c>
      <c r="B1410" s="143" t="s">
        <v>1264</v>
      </c>
      <c r="C1410" s="158" t="s">
        <v>1265</v>
      </c>
      <c r="D1410" s="182" t="s">
        <v>168</v>
      </c>
      <c r="E1410" s="145">
        <v>5.09</v>
      </c>
      <c r="F1410" s="199"/>
      <c r="G1410" s="145">
        <f>ROUND(E1410*F1410,2)</f>
        <v>0</v>
      </c>
      <c r="H1410" s="169" t="s">
        <v>2333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135</v>
      </c>
      <c r="S1410" s="140"/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633</v>
      </c>
      <c r="D1411" s="183"/>
      <c r="E1411" s="174"/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1266</v>
      </c>
      <c r="D1412" s="183"/>
      <c r="E1412" s="174">
        <v>5.09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430</v>
      </c>
      <c r="D1413" s="183"/>
      <c r="E1413" s="174"/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>
        <v>269</v>
      </c>
      <c r="B1414" s="143" t="s">
        <v>1267</v>
      </c>
      <c r="C1414" s="158" t="s">
        <v>1268</v>
      </c>
      <c r="D1414" s="182" t="s">
        <v>181</v>
      </c>
      <c r="E1414" s="145">
        <v>0.38500000000000001</v>
      </c>
      <c r="F1414" s="199"/>
      <c r="G1414" s="145">
        <f>ROUND(E1414*F1414,2)</f>
        <v>0</v>
      </c>
      <c r="H1414" s="169" t="s">
        <v>2333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135</v>
      </c>
      <c r="S1414" s="140"/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1269</v>
      </c>
      <c r="D1415" s="183"/>
      <c r="E1415" s="174">
        <v>0.38500000000000001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430</v>
      </c>
      <c r="D1416" s="183"/>
      <c r="E1416" s="174"/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270</v>
      </c>
      <c r="B1417" s="143" t="s">
        <v>1270</v>
      </c>
      <c r="C1417" s="158" t="s">
        <v>1271</v>
      </c>
      <c r="D1417" s="182" t="s">
        <v>134</v>
      </c>
      <c r="E1417" s="145">
        <v>11.2</v>
      </c>
      <c r="F1417" s="199"/>
      <c r="G1417" s="145">
        <f>ROUND(E1417*F1417,2)</f>
        <v>0</v>
      </c>
      <c r="H1417" s="169" t="s">
        <v>2333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633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1272</v>
      </c>
      <c r="D1419" s="183"/>
      <c r="E1419" s="174">
        <v>2.8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430</v>
      </c>
      <c r="D1420" s="183"/>
      <c r="E1420" s="174"/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1273</v>
      </c>
      <c r="D1421" s="183"/>
      <c r="E1421" s="174">
        <v>1.645</v>
      </c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1274</v>
      </c>
      <c r="D1422" s="183"/>
      <c r="E1422" s="174">
        <v>6.7549999999999999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ht="22.5" outlineLevel="1">
      <c r="A1423" s="141">
        <v>271</v>
      </c>
      <c r="B1423" s="143" t="s">
        <v>1275</v>
      </c>
      <c r="C1423" s="158" t="s">
        <v>1276</v>
      </c>
      <c r="D1423" s="182" t="s">
        <v>181</v>
      </c>
      <c r="E1423" s="145">
        <v>1535.7919999999999</v>
      </c>
      <c r="F1423" s="199"/>
      <c r="G1423" s="145">
        <f>ROUND(E1423*F1423,2)</f>
        <v>0</v>
      </c>
      <c r="H1423" s="169" t="s">
        <v>2333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1277</v>
      </c>
      <c r="D1424" s="183"/>
      <c r="E1424" s="174">
        <v>1008.072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1278</v>
      </c>
      <c r="D1425" s="183"/>
      <c r="E1425" s="174">
        <v>397.12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/>
      <c r="B1426" s="143"/>
      <c r="C1426" s="159" t="s">
        <v>1279</v>
      </c>
      <c r="D1426" s="183"/>
      <c r="E1426" s="174">
        <v>130.6</v>
      </c>
      <c r="F1426" s="199"/>
      <c r="G1426" s="145"/>
      <c r="H1426" s="169">
        <v>0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137</v>
      </c>
      <c r="S1426" s="140">
        <v>0</v>
      </c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>
        <v>272</v>
      </c>
      <c r="B1427" s="143" t="s">
        <v>1280</v>
      </c>
      <c r="C1427" s="158" t="s">
        <v>1281</v>
      </c>
      <c r="D1427" s="182" t="s">
        <v>181</v>
      </c>
      <c r="E1427" s="145">
        <v>1371.44</v>
      </c>
      <c r="F1427" s="199"/>
      <c r="G1427" s="145">
        <f>ROUND(E1427*F1427,2)</f>
        <v>0</v>
      </c>
      <c r="H1427" s="169" t="s">
        <v>2333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135</v>
      </c>
      <c r="S1427" s="140"/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ht="22.5" outlineLevel="1">
      <c r="A1428" s="141"/>
      <c r="B1428" s="143"/>
      <c r="C1428" s="159" t="s">
        <v>1282</v>
      </c>
      <c r="D1428" s="183"/>
      <c r="E1428" s="174">
        <v>802.27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1283</v>
      </c>
      <c r="D1429" s="183"/>
      <c r="E1429" s="174">
        <v>569.16999999999996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ht="22.5" outlineLevel="1">
      <c r="A1430" s="141">
        <v>273</v>
      </c>
      <c r="B1430" s="143" t="s">
        <v>1284</v>
      </c>
      <c r="C1430" s="158" t="s">
        <v>1285</v>
      </c>
      <c r="D1430" s="182" t="s">
        <v>181</v>
      </c>
      <c r="E1430" s="145">
        <v>311.17</v>
      </c>
      <c r="F1430" s="199"/>
      <c r="G1430" s="145">
        <f>ROUND(E1430*F1430,2)</f>
        <v>0</v>
      </c>
      <c r="H1430" s="169" t="s">
        <v>2333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22.5" outlineLevel="1">
      <c r="A1431" s="141"/>
      <c r="B1431" s="143"/>
      <c r="C1431" s="159" t="s">
        <v>1286</v>
      </c>
      <c r="D1431" s="183"/>
      <c r="E1431" s="174">
        <v>277.67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1287</v>
      </c>
      <c r="D1432" s="183"/>
      <c r="E1432" s="174">
        <v>33.5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ht="22.5" outlineLevel="1">
      <c r="A1433" s="141">
        <v>274</v>
      </c>
      <c r="B1433" s="143" t="s">
        <v>1288</v>
      </c>
      <c r="C1433" s="158" t="s">
        <v>1289</v>
      </c>
      <c r="D1433" s="182" t="s">
        <v>181</v>
      </c>
      <c r="E1433" s="145">
        <v>6.93</v>
      </c>
      <c r="F1433" s="199"/>
      <c r="G1433" s="145">
        <f>ROUND(E1433*F1433,2)</f>
        <v>0</v>
      </c>
      <c r="H1433" s="169" t="s">
        <v>2333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382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>
        <v>275</v>
      </c>
      <c r="B1434" s="143" t="s">
        <v>1290</v>
      </c>
      <c r="C1434" s="158" t="s">
        <v>1291</v>
      </c>
      <c r="D1434" s="182" t="s">
        <v>181</v>
      </c>
      <c r="E1434" s="145">
        <v>80.37</v>
      </c>
      <c r="F1434" s="199"/>
      <c r="G1434" s="145">
        <f>ROUND(E1434*F1434,2)</f>
        <v>0</v>
      </c>
      <c r="H1434" s="169" t="s">
        <v>2333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382</v>
      </c>
      <c r="S1434" s="140"/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outlineLevel="1">
      <c r="A1435" s="141"/>
      <c r="B1435" s="143"/>
      <c r="C1435" s="159" t="s">
        <v>1292</v>
      </c>
      <c r="D1435" s="183"/>
      <c r="E1435" s="174">
        <v>42.53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outlineLevel="1">
      <c r="A1436" s="141"/>
      <c r="B1436" s="143"/>
      <c r="C1436" s="159" t="s">
        <v>1293</v>
      </c>
      <c r="D1436" s="183"/>
      <c r="E1436" s="174">
        <v>37.840000000000003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276</v>
      </c>
      <c r="B1437" s="143" t="s">
        <v>1294</v>
      </c>
      <c r="C1437" s="158" t="s">
        <v>1295</v>
      </c>
      <c r="D1437" s="182" t="s">
        <v>181</v>
      </c>
      <c r="E1437" s="145">
        <v>227.24</v>
      </c>
      <c r="F1437" s="199"/>
      <c r="G1437" s="145">
        <f>ROUND(E1437*F1437,2)</f>
        <v>0</v>
      </c>
      <c r="H1437" s="169" t="s">
        <v>2333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1296</v>
      </c>
      <c r="D1438" s="183"/>
      <c r="E1438" s="174">
        <v>62.15</v>
      </c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1297</v>
      </c>
      <c r="D1439" s="183"/>
      <c r="E1439" s="174">
        <v>165.09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>
        <v>277</v>
      </c>
      <c r="B1440" s="143" t="s">
        <v>1298</v>
      </c>
      <c r="C1440" s="158" t="s">
        <v>1299</v>
      </c>
      <c r="D1440" s="182" t="s">
        <v>181</v>
      </c>
      <c r="E1440" s="145">
        <v>161</v>
      </c>
      <c r="F1440" s="199"/>
      <c r="G1440" s="145">
        <f>ROUND(E1440*F1440,2)</f>
        <v>0</v>
      </c>
      <c r="H1440" s="169" t="s">
        <v>2334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135</v>
      </c>
      <c r="S1440" s="140"/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/>
      <c r="B1441" s="143"/>
      <c r="C1441" s="159" t="s">
        <v>1300</v>
      </c>
      <c r="D1441" s="183"/>
      <c r="E1441" s="174">
        <v>161</v>
      </c>
      <c r="F1441" s="199"/>
      <c r="G1441" s="145"/>
      <c r="H1441" s="169">
        <v>0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137</v>
      </c>
      <c r="S1441" s="140">
        <v>0</v>
      </c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430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>
        <v>278</v>
      </c>
      <c r="B1443" s="143" t="s">
        <v>1301</v>
      </c>
      <c r="C1443" s="158" t="s">
        <v>1302</v>
      </c>
      <c r="D1443" s="182" t="s">
        <v>181</v>
      </c>
      <c r="E1443" s="145">
        <v>146.751</v>
      </c>
      <c r="F1443" s="199"/>
      <c r="G1443" s="145">
        <f>ROUND(E1443*F1443,2)</f>
        <v>0</v>
      </c>
      <c r="H1443" s="169" t="s">
        <v>2333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135</v>
      </c>
      <c r="S1443" s="140"/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1303</v>
      </c>
      <c r="D1444" s="183"/>
      <c r="E1444" s="174">
        <v>90.007000000000005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1304</v>
      </c>
      <c r="D1445" s="183"/>
      <c r="E1445" s="174">
        <v>56.744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279</v>
      </c>
      <c r="B1446" s="143" t="s">
        <v>1305</v>
      </c>
      <c r="C1446" s="158" t="s">
        <v>1306</v>
      </c>
      <c r="D1446" s="182" t="s">
        <v>181</v>
      </c>
      <c r="E1446" s="145">
        <v>253.93600000000001</v>
      </c>
      <c r="F1446" s="199"/>
      <c r="G1446" s="145">
        <f>ROUND(E1446*F1446,2)</f>
        <v>0</v>
      </c>
      <c r="H1446" s="169" t="s">
        <v>2333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1307</v>
      </c>
      <c r="D1447" s="183"/>
      <c r="E1447" s="174">
        <v>226.196</v>
      </c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1308</v>
      </c>
      <c r="D1448" s="183"/>
      <c r="E1448" s="174">
        <v>27.74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ht="22.5" outlineLevel="1">
      <c r="A1449" s="141">
        <v>280</v>
      </c>
      <c r="B1449" s="143" t="s">
        <v>1309</v>
      </c>
      <c r="C1449" s="158" t="s">
        <v>1310</v>
      </c>
      <c r="D1449" s="182" t="s">
        <v>181</v>
      </c>
      <c r="E1449" s="145">
        <v>1668.46</v>
      </c>
      <c r="F1449" s="199"/>
      <c r="G1449" s="145">
        <f>ROUND(E1449*F1449,2)</f>
        <v>0</v>
      </c>
      <c r="H1449" s="169" t="s">
        <v>2333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135</v>
      </c>
      <c r="S1449" s="140"/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/>
      <c r="B1450" s="143"/>
      <c r="C1450" s="159" t="s">
        <v>1188</v>
      </c>
      <c r="D1450" s="183"/>
      <c r="E1450" s="174"/>
      <c r="F1450" s="199"/>
      <c r="G1450" s="145"/>
      <c r="H1450" s="169">
        <v>0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137</v>
      </c>
      <c r="S1450" s="140">
        <v>0</v>
      </c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633</v>
      </c>
      <c r="D1451" s="183"/>
      <c r="E1451" s="174"/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1227</v>
      </c>
      <c r="D1452" s="183"/>
      <c r="E1452" s="174">
        <v>122.1</v>
      </c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/>
      <c r="B1453" s="143"/>
      <c r="C1453" s="159" t="s">
        <v>1215</v>
      </c>
      <c r="D1453" s="183"/>
      <c r="E1453" s="174">
        <v>35.200000000000003</v>
      </c>
      <c r="F1453" s="199"/>
      <c r="G1453" s="145"/>
      <c r="H1453" s="169">
        <v>0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137</v>
      </c>
      <c r="S1453" s="140">
        <v>0</v>
      </c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1228</v>
      </c>
      <c r="D1454" s="183"/>
      <c r="E1454" s="174">
        <v>464.1</v>
      </c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1229</v>
      </c>
      <c r="D1455" s="183"/>
      <c r="E1455" s="174">
        <v>43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1230</v>
      </c>
      <c r="D1456" s="183"/>
      <c r="E1456" s="174">
        <v>13.9</v>
      </c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1194</v>
      </c>
      <c r="D1457" s="183"/>
      <c r="E1457" s="174">
        <v>53.3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1222</v>
      </c>
      <c r="D1458" s="183"/>
      <c r="E1458" s="174">
        <v>5.6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outlineLevel="1">
      <c r="A1459" s="141"/>
      <c r="B1459" s="143"/>
      <c r="C1459" s="159" t="s">
        <v>1232</v>
      </c>
      <c r="D1459" s="183"/>
      <c r="E1459" s="174">
        <v>278</v>
      </c>
      <c r="F1459" s="199"/>
      <c r="G1459" s="145"/>
      <c r="H1459" s="169">
        <v>0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137</v>
      </c>
      <c r="S1459" s="140">
        <v>0</v>
      </c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outlineLevel="1">
      <c r="A1460" s="141"/>
      <c r="B1460" s="143"/>
      <c r="C1460" s="159" t="s">
        <v>430</v>
      </c>
      <c r="D1460" s="183"/>
      <c r="E1460" s="174"/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1311</v>
      </c>
      <c r="D1461" s="183"/>
      <c r="E1461" s="174">
        <v>607.76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1312</v>
      </c>
      <c r="D1462" s="183"/>
      <c r="E1462" s="174">
        <v>45.5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281</v>
      </c>
      <c r="B1463" s="143" t="s">
        <v>1313</v>
      </c>
      <c r="C1463" s="158" t="s">
        <v>1314</v>
      </c>
      <c r="D1463" s="182" t="s">
        <v>181</v>
      </c>
      <c r="E1463" s="145">
        <v>60.85</v>
      </c>
      <c r="F1463" s="199"/>
      <c r="G1463" s="145">
        <f>ROUND(E1463*F1463,2)</f>
        <v>0</v>
      </c>
      <c r="H1463" s="169" t="s">
        <v>2333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outlineLevel="1">
      <c r="A1464" s="141"/>
      <c r="B1464" s="143"/>
      <c r="C1464" s="159" t="s">
        <v>1188</v>
      </c>
      <c r="D1464" s="183"/>
      <c r="E1464" s="174"/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633</v>
      </c>
      <c r="D1465" s="183"/>
      <c r="E1465" s="174"/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outlineLevel="1">
      <c r="A1466" s="141"/>
      <c r="B1466" s="143"/>
      <c r="C1466" s="159" t="s">
        <v>1315</v>
      </c>
      <c r="D1466" s="183"/>
      <c r="E1466" s="174">
        <v>45.6</v>
      </c>
      <c r="F1466" s="199"/>
      <c r="G1466" s="145"/>
      <c r="H1466" s="169">
        <v>0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137</v>
      </c>
      <c r="S1466" s="140">
        <v>0</v>
      </c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outlineLevel="1">
      <c r="A1467" s="141"/>
      <c r="B1467" s="143"/>
      <c r="C1467" s="159" t="s">
        <v>1231</v>
      </c>
      <c r="D1467" s="183"/>
      <c r="E1467" s="174">
        <v>12.9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1316</v>
      </c>
      <c r="D1468" s="183"/>
      <c r="E1468" s="174">
        <v>2.35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outlineLevel="1">
      <c r="A1469" s="141">
        <v>282</v>
      </c>
      <c r="B1469" s="143" t="s">
        <v>1317</v>
      </c>
      <c r="C1469" s="158" t="s">
        <v>1318</v>
      </c>
      <c r="D1469" s="182" t="s">
        <v>348</v>
      </c>
      <c r="E1469" s="145">
        <v>0</v>
      </c>
      <c r="F1469" s="199"/>
      <c r="G1469" s="145">
        <f>ROUND(E1469*F1469,2)</f>
        <v>0</v>
      </c>
      <c r="H1469" s="169">
        <v>0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135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outlineLevel="1">
      <c r="A1470" s="141">
        <v>283</v>
      </c>
      <c r="B1470" s="143" t="s">
        <v>1319</v>
      </c>
      <c r="C1470" s="158" t="s">
        <v>1320</v>
      </c>
      <c r="D1470" s="182" t="s">
        <v>1321</v>
      </c>
      <c r="E1470" s="145">
        <v>67.7</v>
      </c>
      <c r="F1470" s="199"/>
      <c r="G1470" s="145">
        <f>ROUND(E1470*F1470,2)</f>
        <v>0</v>
      </c>
      <c r="H1470" s="169" t="s">
        <v>2334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135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>
        <v>284</v>
      </c>
      <c r="B1471" s="143" t="s">
        <v>1322</v>
      </c>
      <c r="C1471" s="158" t="s">
        <v>1323</v>
      </c>
      <c r="D1471" s="182" t="s">
        <v>181</v>
      </c>
      <c r="E1471" s="145">
        <v>5.7</v>
      </c>
      <c r="F1471" s="199"/>
      <c r="G1471" s="145">
        <f>ROUND(E1471*F1471,2)</f>
        <v>0</v>
      </c>
      <c r="H1471" s="169" t="s">
        <v>2334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135</v>
      </c>
      <c r="S1471" s="140"/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1324</v>
      </c>
      <c r="D1472" s="183"/>
      <c r="E1472" s="174">
        <v>5.7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/>
      <c r="B1473" s="143"/>
      <c r="C1473" s="159" t="s">
        <v>430</v>
      </c>
      <c r="D1473" s="183"/>
      <c r="E1473" s="174"/>
      <c r="F1473" s="199"/>
      <c r="G1473" s="145"/>
      <c r="H1473" s="169">
        <v>0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137</v>
      </c>
      <c r="S1473" s="140">
        <v>0</v>
      </c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>
        <v>285</v>
      </c>
      <c r="B1474" s="143" t="s">
        <v>1325</v>
      </c>
      <c r="C1474" s="158" t="s">
        <v>1326</v>
      </c>
      <c r="D1474" s="182" t="s">
        <v>348</v>
      </c>
      <c r="E1474" s="145">
        <v>3</v>
      </c>
      <c r="F1474" s="199"/>
      <c r="G1474" s="145">
        <f>ROUND(E1474*F1474,2)</f>
        <v>0</v>
      </c>
      <c r="H1474" s="169" t="s">
        <v>2334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135</v>
      </c>
      <c r="S1474" s="140"/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1157</v>
      </c>
      <c r="D1475" s="183"/>
      <c r="E1475" s="174">
        <v>1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/>
      <c r="B1476" s="143"/>
      <c r="C1476" s="159" t="s">
        <v>578</v>
      </c>
      <c r="D1476" s="183"/>
      <c r="E1476" s="174">
        <v>2</v>
      </c>
      <c r="F1476" s="199"/>
      <c r="G1476" s="145"/>
      <c r="H1476" s="169">
        <v>0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137</v>
      </c>
      <c r="S1476" s="140">
        <v>0</v>
      </c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>
        <v>286</v>
      </c>
      <c r="B1477" s="143" t="s">
        <v>1327</v>
      </c>
      <c r="C1477" s="158" t="s">
        <v>1328</v>
      </c>
      <c r="D1477" s="182" t="s">
        <v>348</v>
      </c>
      <c r="E1477" s="145">
        <v>1</v>
      </c>
      <c r="F1477" s="199"/>
      <c r="G1477" s="145">
        <f>ROUND(E1477*F1477,2)</f>
        <v>0</v>
      </c>
      <c r="H1477" s="169" t="s">
        <v>2334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135</v>
      </c>
      <c r="S1477" s="140"/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417</v>
      </c>
      <c r="D1478" s="183"/>
      <c r="E1478" s="174">
        <v>1</v>
      </c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287</v>
      </c>
      <c r="B1479" s="143" t="s">
        <v>1329</v>
      </c>
      <c r="C1479" s="158" t="s">
        <v>1330</v>
      </c>
      <c r="D1479" s="182" t="s">
        <v>348</v>
      </c>
      <c r="E1479" s="145">
        <v>1</v>
      </c>
      <c r="F1479" s="199"/>
      <c r="G1479" s="145">
        <f>ROUND(E1479*F1479,2)</f>
        <v>0</v>
      </c>
      <c r="H1479" s="169" t="s">
        <v>2334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ht="22.5" outlineLevel="1">
      <c r="A1480" s="141">
        <v>288</v>
      </c>
      <c r="B1480" s="143" t="s">
        <v>1331</v>
      </c>
      <c r="C1480" s="158" t="s">
        <v>1332</v>
      </c>
      <c r="D1480" s="182" t="s">
        <v>348</v>
      </c>
      <c r="E1480" s="145">
        <v>1</v>
      </c>
      <c r="F1480" s="199"/>
      <c r="G1480" s="145">
        <f>ROUND(E1480*F1480,2)</f>
        <v>0</v>
      </c>
      <c r="H1480" s="169" t="s">
        <v>2334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135</v>
      </c>
      <c r="S1480" s="140"/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417</v>
      </c>
      <c r="D1481" s="183"/>
      <c r="E1481" s="174">
        <v>1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ht="22.5" outlineLevel="1">
      <c r="A1482" s="141">
        <v>289</v>
      </c>
      <c r="B1482" s="143" t="s">
        <v>1333</v>
      </c>
      <c r="C1482" s="158" t="s">
        <v>1334</v>
      </c>
      <c r="D1482" s="182" t="s">
        <v>348</v>
      </c>
      <c r="E1482" s="145">
        <v>30</v>
      </c>
      <c r="F1482" s="199"/>
      <c r="G1482" s="145">
        <f>ROUND(E1482*F1482,2)</f>
        <v>0</v>
      </c>
      <c r="H1482" s="169" t="s">
        <v>2334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ht="22.5" outlineLevel="1">
      <c r="A1483" s="141">
        <v>290</v>
      </c>
      <c r="B1483" s="143" t="s">
        <v>1335</v>
      </c>
      <c r="C1483" s="158" t="s">
        <v>1336</v>
      </c>
      <c r="D1483" s="182" t="s">
        <v>181</v>
      </c>
      <c r="E1483" s="145">
        <v>16</v>
      </c>
      <c r="F1483" s="199"/>
      <c r="G1483" s="145">
        <f>ROUND(E1483*F1483,2)</f>
        <v>0</v>
      </c>
      <c r="H1483" s="169" t="s">
        <v>2334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135</v>
      </c>
      <c r="S1483" s="140"/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1337</v>
      </c>
      <c r="D1484" s="183"/>
      <c r="E1484" s="174">
        <v>16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outlineLevel="1">
      <c r="A1485" s="141"/>
      <c r="B1485" s="143"/>
      <c r="C1485" s="159" t="s">
        <v>430</v>
      </c>
      <c r="D1485" s="183"/>
      <c r="E1485" s="174"/>
      <c r="F1485" s="199"/>
      <c r="G1485" s="145"/>
      <c r="H1485" s="169">
        <v>0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137</v>
      </c>
      <c r="S1485" s="140">
        <v>0</v>
      </c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ht="22.5" outlineLevel="1">
      <c r="A1486" s="141">
        <v>291</v>
      </c>
      <c r="B1486" s="143" t="s">
        <v>1338</v>
      </c>
      <c r="C1486" s="158" t="s">
        <v>1339</v>
      </c>
      <c r="D1486" s="182" t="s">
        <v>181</v>
      </c>
      <c r="E1486" s="145">
        <v>76.680000000000007</v>
      </c>
      <c r="F1486" s="199"/>
      <c r="G1486" s="145">
        <f>ROUND(E1486*F1486,2)</f>
        <v>0</v>
      </c>
      <c r="H1486" s="169" t="s">
        <v>2334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135</v>
      </c>
      <c r="S1486" s="140"/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ht="22.5" outlineLevel="1">
      <c r="A1487" s="141">
        <v>292</v>
      </c>
      <c r="B1487" s="143" t="s">
        <v>1340</v>
      </c>
      <c r="C1487" s="158" t="s">
        <v>1341</v>
      </c>
      <c r="D1487" s="182" t="s">
        <v>181</v>
      </c>
      <c r="E1487" s="145">
        <v>201.6</v>
      </c>
      <c r="F1487" s="199"/>
      <c r="G1487" s="145">
        <f>ROUND(E1487*F1487,2)</f>
        <v>0</v>
      </c>
      <c r="H1487" s="169" t="s">
        <v>2334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135</v>
      </c>
      <c r="S1487" s="140"/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1342</v>
      </c>
      <c r="D1488" s="183"/>
      <c r="E1488" s="174">
        <v>201.6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430</v>
      </c>
      <c r="D1489" s="183"/>
      <c r="E1489" s="174"/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ht="22.5" outlineLevel="1">
      <c r="A1490" s="141">
        <v>293</v>
      </c>
      <c r="B1490" s="143" t="s">
        <v>1343</v>
      </c>
      <c r="C1490" s="158" t="s">
        <v>1344</v>
      </c>
      <c r="D1490" s="182" t="s">
        <v>181</v>
      </c>
      <c r="E1490" s="145">
        <v>59.4</v>
      </c>
      <c r="F1490" s="199"/>
      <c r="G1490" s="145">
        <f>ROUND(E1490*F1490,2)</f>
        <v>0</v>
      </c>
      <c r="H1490" s="169" t="s">
        <v>2334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135</v>
      </c>
      <c r="S1490" s="140"/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1345</v>
      </c>
      <c r="D1491" s="183"/>
      <c r="E1491" s="174">
        <v>59.4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430</v>
      </c>
      <c r="D1492" s="183"/>
      <c r="E1492" s="174"/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ht="22.5" outlineLevel="1">
      <c r="A1493" s="141">
        <v>294</v>
      </c>
      <c r="B1493" s="143" t="s">
        <v>1346</v>
      </c>
      <c r="C1493" s="158" t="s">
        <v>1347</v>
      </c>
      <c r="D1493" s="182" t="s">
        <v>181</v>
      </c>
      <c r="E1493" s="145">
        <v>137</v>
      </c>
      <c r="F1493" s="199"/>
      <c r="G1493" s="145">
        <f>ROUND(E1493*F1493,2)</f>
        <v>0</v>
      </c>
      <c r="H1493" s="169" t="s">
        <v>2334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135</v>
      </c>
      <c r="S1493" s="140"/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1348</v>
      </c>
      <c r="D1494" s="183"/>
      <c r="E1494" s="174">
        <v>137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430</v>
      </c>
      <c r="D1495" s="183"/>
      <c r="E1495" s="174"/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>
        <v>295</v>
      </c>
      <c r="B1496" s="143" t="s">
        <v>1349</v>
      </c>
      <c r="C1496" s="158" t="s">
        <v>1350</v>
      </c>
      <c r="D1496" s="182" t="s">
        <v>168</v>
      </c>
      <c r="E1496" s="145">
        <v>12.9</v>
      </c>
      <c r="F1496" s="199"/>
      <c r="G1496" s="145">
        <f>ROUND(E1496*F1496,2)</f>
        <v>0</v>
      </c>
      <c r="H1496" s="169" t="s">
        <v>2334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135</v>
      </c>
      <c r="S1496" s="140"/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159" t="s">
        <v>1351</v>
      </c>
      <c r="D1497" s="183"/>
      <c r="E1497" s="174">
        <v>12.9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430</v>
      </c>
      <c r="D1498" s="183"/>
      <c r="E1498" s="174"/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ht="22.5" outlineLevel="1">
      <c r="A1499" s="141">
        <v>296</v>
      </c>
      <c r="B1499" s="143" t="s">
        <v>1352</v>
      </c>
      <c r="C1499" s="158" t="s">
        <v>1353</v>
      </c>
      <c r="D1499" s="182" t="s">
        <v>348</v>
      </c>
      <c r="E1499" s="145">
        <v>311</v>
      </c>
      <c r="F1499" s="199"/>
      <c r="G1499" s="145">
        <f>ROUND(E1499*F1499,2)</f>
        <v>0</v>
      </c>
      <c r="H1499" s="169" t="s">
        <v>2334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1354</v>
      </c>
      <c r="D1500" s="183"/>
      <c r="E1500" s="174">
        <v>83</v>
      </c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1355</v>
      </c>
      <c r="D1501" s="183"/>
      <c r="E1501" s="174">
        <v>228</v>
      </c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>
        <v>297</v>
      </c>
      <c r="B1502" s="143" t="s">
        <v>1356</v>
      </c>
      <c r="C1502" s="158" t="s">
        <v>1357</v>
      </c>
      <c r="D1502" s="182" t="s">
        <v>181</v>
      </c>
      <c r="E1502" s="145">
        <v>48.9</v>
      </c>
      <c r="F1502" s="199"/>
      <c r="G1502" s="145">
        <f>ROUND(E1502*F1502,2)</f>
        <v>0</v>
      </c>
      <c r="H1502" s="169" t="s">
        <v>2334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135</v>
      </c>
      <c r="S1502" s="140"/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1358</v>
      </c>
      <c r="D1503" s="183"/>
      <c r="E1503" s="174">
        <v>19.399999999999999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1359</v>
      </c>
      <c r="D1504" s="183"/>
      <c r="E1504" s="174">
        <v>29.5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ht="22.5" outlineLevel="1">
      <c r="A1505" s="141">
        <v>298</v>
      </c>
      <c r="B1505" s="143" t="s">
        <v>1360</v>
      </c>
      <c r="C1505" s="158" t="s">
        <v>1361</v>
      </c>
      <c r="D1505" s="182" t="s">
        <v>348</v>
      </c>
      <c r="E1505" s="145">
        <v>12</v>
      </c>
      <c r="F1505" s="199"/>
      <c r="G1505" s="145">
        <f>ROUND(E1505*F1505,2)</f>
        <v>0</v>
      </c>
      <c r="H1505" s="169" t="s">
        <v>2334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/>
      <c r="B1506" s="143"/>
      <c r="C1506" s="159" t="s">
        <v>1362</v>
      </c>
      <c r="D1506" s="183"/>
      <c r="E1506" s="174">
        <v>12</v>
      </c>
      <c r="F1506" s="199"/>
      <c r="G1506" s="145"/>
      <c r="H1506" s="169">
        <v>0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137</v>
      </c>
      <c r="S1506" s="140">
        <v>0</v>
      </c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/>
      <c r="B1507" s="143"/>
      <c r="C1507" s="159" t="s">
        <v>430</v>
      </c>
      <c r="D1507" s="183"/>
      <c r="E1507" s="174"/>
      <c r="F1507" s="199"/>
      <c r="G1507" s="145"/>
      <c r="H1507" s="169">
        <v>0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137</v>
      </c>
      <c r="S1507" s="140">
        <v>0</v>
      </c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ht="22.5" outlineLevel="1">
      <c r="A1508" s="141">
        <v>299</v>
      </c>
      <c r="B1508" s="143" t="s">
        <v>1363</v>
      </c>
      <c r="C1508" s="158" t="s">
        <v>1364</v>
      </c>
      <c r="D1508" s="182" t="s">
        <v>181</v>
      </c>
      <c r="E1508" s="145">
        <v>1.8</v>
      </c>
      <c r="F1508" s="199"/>
      <c r="G1508" s="145">
        <f>ROUND(E1508*F1508,2)</f>
        <v>0</v>
      </c>
      <c r="H1508" s="169" t="s">
        <v>2334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135</v>
      </c>
      <c r="S1508" s="140"/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1365</v>
      </c>
      <c r="D1509" s="183"/>
      <c r="E1509" s="174">
        <v>1.8</v>
      </c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/>
      <c r="B1510" s="143"/>
      <c r="C1510" s="159" t="s">
        <v>430</v>
      </c>
      <c r="D1510" s="183"/>
      <c r="E1510" s="174"/>
      <c r="F1510" s="199"/>
      <c r="G1510" s="145"/>
      <c r="H1510" s="169">
        <v>0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137</v>
      </c>
      <c r="S1510" s="140">
        <v>0</v>
      </c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ht="22.5" outlineLevel="1">
      <c r="A1511" s="141">
        <v>300</v>
      </c>
      <c r="B1511" s="143" t="s">
        <v>1366</v>
      </c>
      <c r="C1511" s="158" t="s">
        <v>1367</v>
      </c>
      <c r="D1511" s="182" t="s">
        <v>181</v>
      </c>
      <c r="E1511" s="145">
        <v>6.38</v>
      </c>
      <c r="F1511" s="199"/>
      <c r="G1511" s="145">
        <f>ROUND(E1511*F1511,2)</f>
        <v>0</v>
      </c>
      <c r="H1511" s="169" t="s">
        <v>2334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135</v>
      </c>
      <c r="S1511" s="140"/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1368</v>
      </c>
      <c r="D1512" s="183"/>
      <c r="E1512" s="174">
        <v>6.38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/>
      <c r="B1513" s="143"/>
      <c r="C1513" s="159" t="s">
        <v>430</v>
      </c>
      <c r="D1513" s="183"/>
      <c r="E1513" s="174"/>
      <c r="F1513" s="199"/>
      <c r="G1513" s="145"/>
      <c r="H1513" s="169">
        <v>0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137</v>
      </c>
      <c r="S1513" s="140">
        <v>0</v>
      </c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ht="22.5" outlineLevel="1">
      <c r="A1514" s="141">
        <v>301</v>
      </c>
      <c r="B1514" s="143" t="s">
        <v>1369</v>
      </c>
      <c r="C1514" s="158" t="s">
        <v>1370</v>
      </c>
      <c r="D1514" s="182" t="s">
        <v>181</v>
      </c>
      <c r="E1514" s="145">
        <v>116.82</v>
      </c>
      <c r="F1514" s="199"/>
      <c r="G1514" s="145">
        <f>ROUND(E1514*F1514,2)</f>
        <v>0</v>
      </c>
      <c r="H1514" s="169" t="s">
        <v>2334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135</v>
      </c>
      <c r="S1514" s="140"/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/>
      <c r="B1515" s="143"/>
      <c r="C1515" s="159" t="s">
        <v>633</v>
      </c>
      <c r="D1515" s="183"/>
      <c r="E1515" s="174"/>
      <c r="F1515" s="199"/>
      <c r="G1515" s="145"/>
      <c r="H1515" s="169">
        <v>0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137</v>
      </c>
      <c r="S1515" s="140">
        <v>0</v>
      </c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outlineLevel="1">
      <c r="A1516" s="141"/>
      <c r="B1516" s="143"/>
      <c r="C1516" s="159" t="s">
        <v>1371</v>
      </c>
      <c r="D1516" s="183"/>
      <c r="E1516" s="174">
        <v>116.82</v>
      </c>
      <c r="F1516" s="199"/>
      <c r="G1516" s="145"/>
      <c r="H1516" s="169">
        <v>0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137</v>
      </c>
      <c r="S1516" s="140">
        <v>0</v>
      </c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>
        <v>302</v>
      </c>
      <c r="B1517" s="143" t="s">
        <v>1372</v>
      </c>
      <c r="C1517" s="158" t="s">
        <v>1373</v>
      </c>
      <c r="D1517" s="182" t="s">
        <v>348</v>
      </c>
      <c r="E1517" s="145">
        <v>2</v>
      </c>
      <c r="F1517" s="199"/>
      <c r="G1517" s="145">
        <f>ROUND(E1517*F1517,2)</f>
        <v>0</v>
      </c>
      <c r="H1517" s="169" t="s">
        <v>2334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135</v>
      </c>
      <c r="S1517" s="140"/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outlineLevel="1">
      <c r="A1518" s="141"/>
      <c r="B1518" s="143"/>
      <c r="C1518" s="159" t="s">
        <v>1089</v>
      </c>
      <c r="D1518" s="183"/>
      <c r="E1518" s="174">
        <v>2</v>
      </c>
      <c r="F1518" s="199"/>
      <c r="G1518" s="145"/>
      <c r="H1518" s="169">
        <v>0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137</v>
      </c>
      <c r="S1518" s="140">
        <v>0</v>
      </c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outlineLevel="1">
      <c r="A1519" s="141"/>
      <c r="B1519" s="143"/>
      <c r="C1519" s="159" t="s">
        <v>430</v>
      </c>
      <c r="D1519" s="183"/>
      <c r="E1519" s="174"/>
      <c r="F1519" s="199"/>
      <c r="G1519" s="145"/>
      <c r="H1519" s="169">
        <v>0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137</v>
      </c>
      <c r="S1519" s="140">
        <v>0</v>
      </c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>
        <v>303</v>
      </c>
      <c r="B1520" s="143" t="s">
        <v>1374</v>
      </c>
      <c r="C1520" s="158" t="s">
        <v>1375</v>
      </c>
      <c r="D1520" s="182" t="s">
        <v>348</v>
      </c>
      <c r="E1520" s="145">
        <v>1</v>
      </c>
      <c r="F1520" s="199"/>
      <c r="G1520" s="145">
        <f>ROUND(E1520*F1520,2)</f>
        <v>0</v>
      </c>
      <c r="H1520" s="169" t="s">
        <v>2334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135</v>
      </c>
      <c r="S1520" s="140"/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1376</v>
      </c>
      <c r="D1521" s="183"/>
      <c r="E1521" s="174">
        <v>1</v>
      </c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outlineLevel="1">
      <c r="A1522" s="141"/>
      <c r="B1522" s="143"/>
      <c r="C1522" s="159" t="s">
        <v>430</v>
      </c>
      <c r="D1522" s="183"/>
      <c r="E1522" s="174"/>
      <c r="F1522" s="199"/>
      <c r="G1522" s="145"/>
      <c r="H1522" s="169">
        <v>0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137</v>
      </c>
      <c r="S1522" s="140">
        <v>0</v>
      </c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outlineLevel="1">
      <c r="A1523" s="141">
        <v>304</v>
      </c>
      <c r="B1523" s="143" t="s">
        <v>1377</v>
      </c>
      <c r="C1523" s="158" t="s">
        <v>1378</v>
      </c>
      <c r="D1523" s="182" t="s">
        <v>181</v>
      </c>
      <c r="E1523" s="145">
        <v>7.9</v>
      </c>
      <c r="F1523" s="199"/>
      <c r="G1523" s="145">
        <f>ROUND(E1523*F1523,2)</f>
        <v>0</v>
      </c>
      <c r="H1523" s="169" t="s">
        <v>2334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633</v>
      </c>
      <c r="D1524" s="183"/>
      <c r="E1524" s="174"/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1379</v>
      </c>
      <c r="D1525" s="183"/>
      <c r="E1525" s="174">
        <v>7.9</v>
      </c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outlineLevel="1">
      <c r="A1526" s="141">
        <v>305</v>
      </c>
      <c r="B1526" s="143" t="s">
        <v>1380</v>
      </c>
      <c r="C1526" s="158" t="s">
        <v>1381</v>
      </c>
      <c r="D1526" s="182" t="s">
        <v>181</v>
      </c>
      <c r="E1526" s="145">
        <v>11.2</v>
      </c>
      <c r="F1526" s="199"/>
      <c r="G1526" s="145">
        <f>ROUND(E1526*F1526,2)</f>
        <v>0</v>
      </c>
      <c r="H1526" s="169" t="s">
        <v>2334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633</v>
      </c>
      <c r="D1527" s="183"/>
      <c r="E1527" s="174"/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1382</v>
      </c>
      <c r="D1528" s="183"/>
      <c r="E1528" s="174">
        <v>11.2</v>
      </c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306</v>
      </c>
      <c r="B1529" s="143" t="s">
        <v>1383</v>
      </c>
      <c r="C1529" s="158" t="s">
        <v>1384</v>
      </c>
      <c r="D1529" s="182" t="s">
        <v>181</v>
      </c>
      <c r="E1529" s="145">
        <v>607.76</v>
      </c>
      <c r="F1529" s="199"/>
      <c r="G1529" s="145">
        <f>ROUND(E1529*F1529,2)</f>
        <v>0</v>
      </c>
      <c r="H1529" s="169" t="s">
        <v>2334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633</v>
      </c>
      <c r="D1530" s="183"/>
      <c r="E1530" s="174"/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1385</v>
      </c>
      <c r="D1531" s="183"/>
      <c r="E1531" s="174">
        <v>607.76</v>
      </c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ht="22.5" outlineLevel="1">
      <c r="A1532" s="141">
        <v>307</v>
      </c>
      <c r="B1532" s="143" t="s">
        <v>1386</v>
      </c>
      <c r="C1532" s="158" t="s">
        <v>1387</v>
      </c>
      <c r="D1532" s="182" t="s">
        <v>348</v>
      </c>
      <c r="E1532" s="145">
        <v>1</v>
      </c>
      <c r="F1532" s="199"/>
      <c r="G1532" s="145">
        <f>ROUND(E1532*F1532,2)</f>
        <v>0</v>
      </c>
      <c r="H1532" s="169" t="s">
        <v>2334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633</v>
      </c>
      <c r="D1533" s="183"/>
      <c r="E1533" s="174"/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1388</v>
      </c>
      <c r="D1534" s="183"/>
      <c r="E1534" s="174">
        <v>1</v>
      </c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308</v>
      </c>
      <c r="B1535" s="143" t="s">
        <v>1389</v>
      </c>
      <c r="C1535" s="158" t="s">
        <v>1390</v>
      </c>
      <c r="D1535" s="182" t="s">
        <v>348</v>
      </c>
      <c r="E1535" s="145">
        <v>2</v>
      </c>
      <c r="F1535" s="199"/>
      <c r="G1535" s="145">
        <f>ROUND(E1535*F1535,2)</f>
        <v>0</v>
      </c>
      <c r="H1535" s="169" t="s">
        <v>2334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633</v>
      </c>
      <c r="D1536" s="183"/>
      <c r="E1536" s="174"/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1391</v>
      </c>
      <c r="D1537" s="183"/>
      <c r="E1537" s="174">
        <v>2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ht="22.5" outlineLevel="1">
      <c r="A1538" s="141">
        <v>309</v>
      </c>
      <c r="B1538" s="143" t="s">
        <v>1392</v>
      </c>
      <c r="C1538" s="158" t="s">
        <v>1393</v>
      </c>
      <c r="D1538" s="182" t="s">
        <v>348</v>
      </c>
      <c r="E1538" s="145">
        <v>1</v>
      </c>
      <c r="F1538" s="199"/>
      <c r="G1538" s="145">
        <f>ROUND(E1538*F1538,2)</f>
        <v>0</v>
      </c>
      <c r="H1538" s="169" t="s">
        <v>2334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633</v>
      </c>
      <c r="D1539" s="183"/>
      <c r="E1539" s="174"/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1388</v>
      </c>
      <c r="D1540" s="183"/>
      <c r="E1540" s="174">
        <v>1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outlineLevel="1">
      <c r="A1541" s="141">
        <v>310</v>
      </c>
      <c r="B1541" s="143" t="s">
        <v>1394</v>
      </c>
      <c r="C1541" s="158" t="s">
        <v>1395</v>
      </c>
      <c r="D1541" s="182" t="s">
        <v>348</v>
      </c>
      <c r="E1541" s="145">
        <v>200</v>
      </c>
      <c r="F1541" s="199"/>
      <c r="G1541" s="145">
        <f>ROUND(E1541*F1541,2)</f>
        <v>0</v>
      </c>
      <c r="H1541" s="169" t="s">
        <v>2333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1396</v>
      </c>
      <c r="D1542" s="183"/>
      <c r="E1542" s="174"/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1397</v>
      </c>
      <c r="D1543" s="183"/>
      <c r="E1543" s="174">
        <v>186</v>
      </c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outlineLevel="1">
      <c r="A1544" s="141"/>
      <c r="B1544" s="143"/>
      <c r="C1544" s="159" t="s">
        <v>1398</v>
      </c>
      <c r="D1544" s="183"/>
      <c r="E1544" s="174">
        <v>14</v>
      </c>
      <c r="F1544" s="199"/>
      <c r="G1544" s="145"/>
      <c r="H1544" s="169">
        <v>0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137</v>
      </c>
      <c r="S1544" s="140">
        <v>0</v>
      </c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>
        <v>311</v>
      </c>
      <c r="B1545" s="143" t="s">
        <v>1399</v>
      </c>
      <c r="C1545" s="158" t="s">
        <v>1400</v>
      </c>
      <c r="D1545" s="182" t="s">
        <v>168</v>
      </c>
      <c r="E1545" s="145">
        <v>600</v>
      </c>
      <c r="F1545" s="199"/>
      <c r="G1545" s="145">
        <f>ROUND(E1545*F1545,2)</f>
        <v>0</v>
      </c>
      <c r="H1545" s="169" t="s">
        <v>2333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135</v>
      </c>
      <c r="S1545" s="140"/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1401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outlineLevel="1">
      <c r="A1547" s="141"/>
      <c r="B1547" s="143"/>
      <c r="C1547" s="159" t="s">
        <v>1402</v>
      </c>
      <c r="D1547" s="183"/>
      <c r="E1547" s="174">
        <v>350</v>
      </c>
      <c r="F1547" s="199"/>
      <c r="G1547" s="145"/>
      <c r="H1547" s="169">
        <v>0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137</v>
      </c>
      <c r="S1547" s="140">
        <v>0</v>
      </c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1403</v>
      </c>
      <c r="D1548" s="183"/>
      <c r="E1548" s="174">
        <v>250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>
        <v>312</v>
      </c>
      <c r="B1549" s="143" t="s">
        <v>1404</v>
      </c>
      <c r="C1549" s="158" t="s">
        <v>1405</v>
      </c>
      <c r="D1549" s="182" t="s">
        <v>168</v>
      </c>
      <c r="E1549" s="145">
        <v>450</v>
      </c>
      <c r="F1549" s="199"/>
      <c r="G1549" s="145">
        <f>ROUND(E1549*F1549,2)</f>
        <v>0</v>
      </c>
      <c r="H1549" s="169" t="s">
        <v>2333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135</v>
      </c>
      <c r="S1549" s="140"/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outlineLevel="1">
      <c r="A1550" s="141"/>
      <c r="B1550" s="143"/>
      <c r="C1550" s="159" t="s">
        <v>1401</v>
      </c>
      <c r="D1550" s="183"/>
      <c r="E1550" s="174"/>
      <c r="F1550" s="199"/>
      <c r="G1550" s="145"/>
      <c r="H1550" s="169">
        <v>0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137</v>
      </c>
      <c r="S1550" s="140">
        <v>0</v>
      </c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1406</v>
      </c>
      <c r="D1551" s="183"/>
      <c r="E1551" s="174">
        <v>250</v>
      </c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1407</v>
      </c>
      <c r="D1552" s="183"/>
      <c r="E1552" s="174">
        <v>200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313</v>
      </c>
      <c r="B1553" s="143" t="s">
        <v>1408</v>
      </c>
      <c r="C1553" s="158" t="s">
        <v>1409</v>
      </c>
      <c r="D1553" s="182" t="s">
        <v>168</v>
      </c>
      <c r="E1553" s="145">
        <v>80</v>
      </c>
      <c r="F1553" s="199"/>
      <c r="G1553" s="145">
        <f>ROUND(E1553*F1553,2)</f>
        <v>0</v>
      </c>
      <c r="H1553" s="169" t="s">
        <v>2333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1401</v>
      </c>
      <c r="D1554" s="183"/>
      <c r="E1554" s="174"/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1410</v>
      </c>
      <c r="D1555" s="183"/>
      <c r="E1555" s="174">
        <v>50</v>
      </c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/>
      <c r="B1556" s="143"/>
      <c r="C1556" s="159" t="s">
        <v>1411</v>
      </c>
      <c r="D1556" s="183"/>
      <c r="E1556" s="174">
        <v>30</v>
      </c>
      <c r="F1556" s="199"/>
      <c r="G1556" s="145"/>
      <c r="H1556" s="169">
        <v>0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137</v>
      </c>
      <c r="S1556" s="140">
        <v>0</v>
      </c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>
        <v>314</v>
      </c>
      <c r="B1557" s="143" t="s">
        <v>1412</v>
      </c>
      <c r="C1557" s="158" t="s">
        <v>1413</v>
      </c>
      <c r="D1557" s="182" t="s">
        <v>168</v>
      </c>
      <c r="E1557" s="145">
        <v>343.8</v>
      </c>
      <c r="F1557" s="199"/>
      <c r="G1557" s="145">
        <f>ROUND(E1557*F1557,2)</f>
        <v>0</v>
      </c>
      <c r="H1557" s="169" t="s">
        <v>2333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135</v>
      </c>
      <c r="S1557" s="140"/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1396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ht="22.5" outlineLevel="1">
      <c r="A1559" s="141"/>
      <c r="B1559" s="143"/>
      <c r="C1559" s="159" t="s">
        <v>1414</v>
      </c>
      <c r="D1559" s="183"/>
      <c r="E1559" s="174">
        <v>320.8</v>
      </c>
      <c r="F1559" s="199"/>
      <c r="G1559" s="145"/>
      <c r="H1559" s="169">
        <v>0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137</v>
      </c>
      <c r="S1559" s="140">
        <v>0</v>
      </c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1415</v>
      </c>
      <c r="D1560" s="183"/>
      <c r="E1560" s="174">
        <v>23</v>
      </c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>
        <v>315</v>
      </c>
      <c r="B1561" s="143" t="s">
        <v>1416</v>
      </c>
      <c r="C1561" s="158" t="s">
        <v>1417</v>
      </c>
      <c r="D1561" s="182" t="s">
        <v>348</v>
      </c>
      <c r="E1561" s="145">
        <v>55</v>
      </c>
      <c r="F1561" s="199"/>
      <c r="G1561" s="145">
        <f>ROUND(E1561*F1561,2)</f>
        <v>0</v>
      </c>
      <c r="H1561" s="169" t="s">
        <v>2333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135</v>
      </c>
      <c r="S1561" s="140"/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/>
      <c r="B1562" s="143"/>
      <c r="C1562" s="159" t="s">
        <v>1418</v>
      </c>
      <c r="D1562" s="183"/>
      <c r="E1562" s="174">
        <v>55</v>
      </c>
      <c r="F1562" s="199"/>
      <c r="G1562" s="145"/>
      <c r="H1562" s="169">
        <v>0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137</v>
      </c>
      <c r="S1562" s="140">
        <v>0</v>
      </c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>
        <v>316</v>
      </c>
      <c r="B1563" s="143" t="s">
        <v>1419</v>
      </c>
      <c r="C1563" s="158" t="s">
        <v>1420</v>
      </c>
      <c r="D1563" s="182" t="s">
        <v>348</v>
      </c>
      <c r="E1563" s="145">
        <v>45</v>
      </c>
      <c r="F1563" s="199"/>
      <c r="G1563" s="145">
        <f>ROUND(E1563*F1563,2)</f>
        <v>0</v>
      </c>
      <c r="H1563" s="169" t="s">
        <v>2333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135</v>
      </c>
      <c r="S1563" s="140"/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1421</v>
      </c>
      <c r="D1564" s="183"/>
      <c r="E1564" s="174">
        <v>45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outlineLevel="1">
      <c r="A1565" s="141">
        <v>317</v>
      </c>
      <c r="B1565" s="143" t="s">
        <v>1422</v>
      </c>
      <c r="C1565" s="158" t="s">
        <v>1423</v>
      </c>
      <c r="D1565" s="182" t="s">
        <v>348</v>
      </c>
      <c r="E1565" s="145">
        <v>40</v>
      </c>
      <c r="F1565" s="199"/>
      <c r="G1565" s="145">
        <f>ROUND(E1565*F1565,2)</f>
        <v>0</v>
      </c>
      <c r="H1565" s="169" t="s">
        <v>2333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159" t="s">
        <v>1424</v>
      </c>
      <c r="D1566" s="183"/>
      <c r="E1566" s="174">
        <v>40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>
        <v>318</v>
      </c>
      <c r="B1567" s="143" t="s">
        <v>1425</v>
      </c>
      <c r="C1567" s="158" t="s">
        <v>1426</v>
      </c>
      <c r="D1567" s="182" t="s">
        <v>348</v>
      </c>
      <c r="E1567" s="145">
        <v>40</v>
      </c>
      <c r="F1567" s="199"/>
      <c r="G1567" s="145">
        <f>ROUND(E1567*F1567,2)</f>
        <v>0</v>
      </c>
      <c r="H1567" s="169" t="s">
        <v>2333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135</v>
      </c>
      <c r="S1567" s="140"/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outlineLevel="1">
      <c r="A1568" s="141"/>
      <c r="B1568" s="143"/>
      <c r="C1568" s="159" t="s">
        <v>1424</v>
      </c>
      <c r="D1568" s="183"/>
      <c r="E1568" s="174">
        <v>40</v>
      </c>
      <c r="F1568" s="199"/>
      <c r="G1568" s="145"/>
      <c r="H1568" s="169">
        <v>0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137</v>
      </c>
      <c r="S1568" s="140">
        <v>0</v>
      </c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>
        <v>319</v>
      </c>
      <c r="B1569" s="143" t="s">
        <v>1427</v>
      </c>
      <c r="C1569" s="158" t="s">
        <v>1428</v>
      </c>
      <c r="D1569" s="182" t="s">
        <v>168</v>
      </c>
      <c r="E1569" s="145">
        <v>10</v>
      </c>
      <c r="F1569" s="199"/>
      <c r="G1569" s="145">
        <f>ROUND(E1569*F1569,2)</f>
        <v>0</v>
      </c>
      <c r="H1569" s="169" t="s">
        <v>2333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135</v>
      </c>
      <c r="S1569" s="140"/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1429</v>
      </c>
      <c r="D1570" s="183"/>
      <c r="E1570" s="174">
        <v>10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outlineLevel="1">
      <c r="A1571" s="141">
        <v>320</v>
      </c>
      <c r="B1571" s="143" t="s">
        <v>1430</v>
      </c>
      <c r="C1571" s="158" t="s">
        <v>1431</v>
      </c>
      <c r="D1571" s="182" t="s">
        <v>168</v>
      </c>
      <c r="E1571" s="145">
        <v>8.5</v>
      </c>
      <c r="F1571" s="199"/>
      <c r="G1571" s="145">
        <f>ROUND(E1571*F1571,2)</f>
        <v>0</v>
      </c>
      <c r="H1571" s="169" t="s">
        <v>2333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1432</v>
      </c>
      <c r="D1572" s="183"/>
      <c r="E1572" s="174">
        <v>8.5</v>
      </c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>
        <v>321</v>
      </c>
      <c r="B1573" s="143" t="s">
        <v>1433</v>
      </c>
      <c r="C1573" s="158" t="s">
        <v>1434</v>
      </c>
      <c r="D1573" s="182" t="s">
        <v>168</v>
      </c>
      <c r="E1573" s="145">
        <v>6</v>
      </c>
      <c r="F1573" s="199"/>
      <c r="G1573" s="145">
        <f>ROUND(E1573*F1573,2)</f>
        <v>0</v>
      </c>
      <c r="H1573" s="169" t="s">
        <v>2333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135</v>
      </c>
      <c r="S1573" s="140"/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outlineLevel="1">
      <c r="A1574" s="141"/>
      <c r="B1574" s="143"/>
      <c r="C1574" s="159" t="s">
        <v>1435</v>
      </c>
      <c r="D1574" s="183"/>
      <c r="E1574" s="174">
        <v>6</v>
      </c>
      <c r="F1574" s="199"/>
      <c r="G1574" s="145"/>
      <c r="H1574" s="169">
        <v>0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137</v>
      </c>
      <c r="S1574" s="140">
        <v>0</v>
      </c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>
        <v>322</v>
      </c>
      <c r="B1575" s="143" t="s">
        <v>1436</v>
      </c>
      <c r="C1575" s="158" t="s">
        <v>1437</v>
      </c>
      <c r="D1575" s="182" t="s">
        <v>168</v>
      </c>
      <c r="E1575" s="145">
        <v>8</v>
      </c>
      <c r="F1575" s="199"/>
      <c r="G1575" s="145">
        <f>ROUND(E1575*F1575,2)</f>
        <v>0</v>
      </c>
      <c r="H1575" s="169" t="s">
        <v>2333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135</v>
      </c>
      <c r="S1575" s="140"/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1438</v>
      </c>
      <c r="D1576" s="183"/>
      <c r="E1576" s="174">
        <v>8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323</v>
      </c>
      <c r="B1577" s="143" t="s">
        <v>1439</v>
      </c>
      <c r="C1577" s="158" t="s">
        <v>1440</v>
      </c>
      <c r="D1577" s="182" t="s">
        <v>168</v>
      </c>
      <c r="E1577" s="145">
        <v>7</v>
      </c>
      <c r="F1577" s="199"/>
      <c r="G1577" s="145">
        <f>ROUND(E1577*F1577,2)</f>
        <v>0</v>
      </c>
      <c r="H1577" s="169" t="s">
        <v>2333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1441</v>
      </c>
      <c r="D1578" s="183"/>
      <c r="E1578" s="174">
        <v>7</v>
      </c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>
        <v>324</v>
      </c>
      <c r="B1579" s="143" t="s">
        <v>1442</v>
      </c>
      <c r="C1579" s="158" t="s">
        <v>1443</v>
      </c>
      <c r="D1579" s="182" t="s">
        <v>168</v>
      </c>
      <c r="E1579" s="145">
        <v>6.5</v>
      </c>
      <c r="F1579" s="199"/>
      <c r="G1579" s="145">
        <f>ROUND(E1579*F1579,2)</f>
        <v>0</v>
      </c>
      <c r="H1579" s="169" t="s">
        <v>2333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135</v>
      </c>
      <c r="S1579" s="140"/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1444</v>
      </c>
      <c r="D1580" s="183"/>
      <c r="E1580" s="174">
        <v>6.5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325</v>
      </c>
      <c r="B1581" s="143" t="s">
        <v>1445</v>
      </c>
      <c r="C1581" s="158" t="s">
        <v>1446</v>
      </c>
      <c r="D1581" s="182" t="s">
        <v>168</v>
      </c>
      <c r="E1581" s="145">
        <v>6</v>
      </c>
      <c r="F1581" s="199"/>
      <c r="G1581" s="145">
        <f>ROUND(E1581*F1581,2)</f>
        <v>0</v>
      </c>
      <c r="H1581" s="169" t="s">
        <v>2333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1435</v>
      </c>
      <c r="D1582" s="183"/>
      <c r="E1582" s="174">
        <v>6</v>
      </c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>
        <v>326</v>
      </c>
      <c r="B1583" s="143" t="s">
        <v>1447</v>
      </c>
      <c r="C1583" s="158" t="s">
        <v>1448</v>
      </c>
      <c r="D1583" s="182" t="s">
        <v>168</v>
      </c>
      <c r="E1583" s="145">
        <v>5.5</v>
      </c>
      <c r="F1583" s="199"/>
      <c r="G1583" s="145">
        <f>ROUND(E1583*F1583,2)</f>
        <v>0</v>
      </c>
      <c r="H1583" s="169" t="s">
        <v>2333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135</v>
      </c>
      <c r="S1583" s="140"/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1449</v>
      </c>
      <c r="D1584" s="183"/>
      <c r="E1584" s="174">
        <v>5.5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327</v>
      </c>
      <c r="B1585" s="143" t="s">
        <v>1450</v>
      </c>
      <c r="C1585" s="158" t="s">
        <v>1451</v>
      </c>
      <c r="D1585" s="182" t="s">
        <v>168</v>
      </c>
      <c r="E1585" s="145">
        <v>4.5</v>
      </c>
      <c r="F1585" s="199"/>
      <c r="G1585" s="145">
        <f>ROUND(E1585*F1585,2)</f>
        <v>0</v>
      </c>
      <c r="H1585" s="169" t="s">
        <v>2333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1452</v>
      </c>
      <c r="D1586" s="183"/>
      <c r="E1586" s="174">
        <v>4.5</v>
      </c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>
        <v>328</v>
      </c>
      <c r="B1587" s="143" t="s">
        <v>1453</v>
      </c>
      <c r="C1587" s="158" t="s">
        <v>1454</v>
      </c>
      <c r="D1587" s="182" t="s">
        <v>348</v>
      </c>
      <c r="E1587" s="145">
        <v>2</v>
      </c>
      <c r="F1587" s="199"/>
      <c r="G1587" s="145">
        <f>ROUND(E1587*F1587,2)</f>
        <v>0</v>
      </c>
      <c r="H1587" s="169" t="s">
        <v>2333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382</v>
      </c>
      <c r="S1587" s="140"/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1089</v>
      </c>
      <c r="D1588" s="183"/>
      <c r="E1588" s="174">
        <v>2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/>
      <c r="B1589" s="143"/>
      <c r="C1589" s="159" t="s">
        <v>430</v>
      </c>
      <c r="D1589" s="183"/>
      <c r="E1589" s="174"/>
      <c r="F1589" s="199"/>
      <c r="G1589" s="145"/>
      <c r="H1589" s="169">
        <v>0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137</v>
      </c>
      <c r="S1589" s="140">
        <v>0</v>
      </c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>
        <v>329</v>
      </c>
      <c r="B1590" s="143" t="s">
        <v>1455</v>
      </c>
      <c r="C1590" s="158" t="s">
        <v>1456</v>
      </c>
      <c r="D1590" s="182" t="s">
        <v>348</v>
      </c>
      <c r="E1590" s="145">
        <v>2</v>
      </c>
      <c r="F1590" s="199"/>
      <c r="G1590" s="145">
        <f>ROUND(E1590*F1590,2)</f>
        <v>0</v>
      </c>
      <c r="H1590" s="169" t="s">
        <v>2333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382</v>
      </c>
      <c r="S1590" s="140"/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1089</v>
      </c>
      <c r="D1591" s="183"/>
      <c r="E1591" s="174">
        <v>2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430</v>
      </c>
      <c r="D1592" s="183"/>
      <c r="E1592" s="174"/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330</v>
      </c>
      <c r="B1593" s="143" t="s">
        <v>1457</v>
      </c>
      <c r="C1593" s="158" t="s">
        <v>1458</v>
      </c>
      <c r="D1593" s="182" t="s">
        <v>348</v>
      </c>
      <c r="E1593" s="145">
        <v>2</v>
      </c>
      <c r="F1593" s="199"/>
      <c r="G1593" s="145">
        <f>ROUND(E1593*F1593,2)</f>
        <v>0</v>
      </c>
      <c r="H1593" s="169" t="s">
        <v>2333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1089</v>
      </c>
      <c r="D1594" s="183"/>
      <c r="E1594" s="174">
        <v>2</v>
      </c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outlineLevel="1">
      <c r="A1595" s="141"/>
      <c r="B1595" s="143"/>
      <c r="C1595" s="159" t="s">
        <v>430</v>
      </c>
      <c r="D1595" s="183"/>
      <c r="E1595" s="174"/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>
        <v>331</v>
      </c>
      <c r="B1596" s="143" t="s">
        <v>1459</v>
      </c>
      <c r="C1596" s="158" t="s">
        <v>1460</v>
      </c>
      <c r="D1596" s="182" t="s">
        <v>168</v>
      </c>
      <c r="E1596" s="145">
        <v>22</v>
      </c>
      <c r="F1596" s="199"/>
      <c r="G1596" s="145">
        <f>ROUND(E1596*F1596,2)</f>
        <v>0</v>
      </c>
      <c r="H1596" s="169" t="s">
        <v>2333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135</v>
      </c>
      <c r="S1596" s="140"/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/>
      <c r="B1597" s="143"/>
      <c r="C1597" s="159" t="s">
        <v>1461</v>
      </c>
      <c r="D1597" s="183"/>
      <c r="E1597" s="174">
        <v>22</v>
      </c>
      <c r="F1597" s="199"/>
      <c r="G1597" s="145"/>
      <c r="H1597" s="169">
        <v>0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137</v>
      </c>
      <c r="S1597" s="140">
        <v>0</v>
      </c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430</v>
      </c>
      <c r="D1598" s="183"/>
      <c r="E1598" s="174"/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332</v>
      </c>
      <c r="B1599" s="143" t="s">
        <v>1462</v>
      </c>
      <c r="C1599" s="158" t="s">
        <v>1463</v>
      </c>
      <c r="D1599" s="182" t="s">
        <v>181</v>
      </c>
      <c r="E1599" s="145">
        <v>70</v>
      </c>
      <c r="F1599" s="199"/>
      <c r="G1599" s="145">
        <f>ROUND(E1599*F1599,2)</f>
        <v>0</v>
      </c>
      <c r="H1599" s="169" t="s">
        <v>2333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1464</v>
      </c>
      <c r="D1600" s="183"/>
      <c r="E1600" s="174">
        <v>70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/>
      <c r="B1601" s="143"/>
      <c r="C1601" s="159" t="s">
        <v>430</v>
      </c>
      <c r="D1601" s="183"/>
      <c r="E1601" s="174"/>
      <c r="F1601" s="199"/>
      <c r="G1601" s="145"/>
      <c r="H1601" s="169">
        <v>0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137</v>
      </c>
      <c r="S1601" s="140">
        <v>0</v>
      </c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>
        <v>333</v>
      </c>
      <c r="B1602" s="143" t="s">
        <v>1465</v>
      </c>
      <c r="C1602" s="158" t="s">
        <v>1466</v>
      </c>
      <c r="D1602" s="182" t="s">
        <v>181</v>
      </c>
      <c r="E1602" s="145">
        <v>70</v>
      </c>
      <c r="F1602" s="199"/>
      <c r="G1602" s="145">
        <f>ROUND(E1602*F1602,2)</f>
        <v>0</v>
      </c>
      <c r="H1602" s="169" t="s">
        <v>2333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135</v>
      </c>
      <c r="S1602" s="140"/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/>
      <c r="B1603" s="143"/>
      <c r="C1603" s="159" t="s">
        <v>1464</v>
      </c>
      <c r="D1603" s="183"/>
      <c r="E1603" s="174">
        <v>70</v>
      </c>
      <c r="F1603" s="199"/>
      <c r="G1603" s="145"/>
      <c r="H1603" s="169">
        <v>0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137</v>
      </c>
      <c r="S1603" s="140">
        <v>0</v>
      </c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430</v>
      </c>
      <c r="D1604" s="183"/>
      <c r="E1604" s="174"/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334</v>
      </c>
      <c r="B1605" s="143" t="s">
        <v>1467</v>
      </c>
      <c r="C1605" s="158" t="s">
        <v>1468</v>
      </c>
      <c r="D1605" s="182" t="s">
        <v>348</v>
      </c>
      <c r="E1605" s="145">
        <v>3</v>
      </c>
      <c r="F1605" s="199"/>
      <c r="G1605" s="145">
        <f>ROUND(E1605*F1605,2)</f>
        <v>0</v>
      </c>
      <c r="H1605" s="169" t="s">
        <v>2334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1469</v>
      </c>
      <c r="D1606" s="183"/>
      <c r="E1606" s="174">
        <v>3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/>
      <c r="B1607" s="143"/>
      <c r="C1607" s="159" t="s">
        <v>430</v>
      </c>
      <c r="D1607" s="183"/>
      <c r="E1607" s="174"/>
      <c r="F1607" s="199"/>
      <c r="G1607" s="145"/>
      <c r="H1607" s="169">
        <v>0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137</v>
      </c>
      <c r="S1607" s="140">
        <v>0</v>
      </c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ht="22.5" outlineLevel="1">
      <c r="A1608" s="141">
        <v>335</v>
      </c>
      <c r="B1608" s="143" t="s">
        <v>1470</v>
      </c>
      <c r="C1608" s="158" t="s">
        <v>1471</v>
      </c>
      <c r="D1608" s="182" t="s">
        <v>348</v>
      </c>
      <c r="E1608" s="145">
        <v>3</v>
      </c>
      <c r="F1608" s="199"/>
      <c r="G1608" s="145">
        <f>ROUND(E1608*F1608,2)</f>
        <v>0</v>
      </c>
      <c r="H1608" s="169" t="s">
        <v>2334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135</v>
      </c>
      <c r="S1608" s="140"/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/>
      <c r="B1609" s="143"/>
      <c r="C1609" s="159" t="s">
        <v>1469</v>
      </c>
      <c r="D1609" s="183"/>
      <c r="E1609" s="174">
        <v>3</v>
      </c>
      <c r="F1609" s="199"/>
      <c r="G1609" s="145"/>
      <c r="H1609" s="169">
        <v>0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137</v>
      </c>
      <c r="S1609" s="140">
        <v>0</v>
      </c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430</v>
      </c>
      <c r="D1610" s="183"/>
      <c r="E1610" s="174"/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336</v>
      </c>
      <c r="B1611" s="143" t="s">
        <v>1472</v>
      </c>
      <c r="C1611" s="158" t="s">
        <v>1473</v>
      </c>
      <c r="D1611" s="182" t="s">
        <v>348</v>
      </c>
      <c r="E1611" s="145">
        <v>2</v>
      </c>
      <c r="F1611" s="199"/>
      <c r="G1611" s="145">
        <f>ROUND(E1611*F1611,2)</f>
        <v>0</v>
      </c>
      <c r="H1611" s="169" t="s">
        <v>2333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1474</v>
      </c>
      <c r="D1612" s="183"/>
      <c r="E1612" s="174">
        <v>2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/>
      <c r="B1613" s="143"/>
      <c r="C1613" s="159" t="s">
        <v>430</v>
      </c>
      <c r="D1613" s="183"/>
      <c r="E1613" s="174"/>
      <c r="F1613" s="199"/>
      <c r="G1613" s="145"/>
      <c r="H1613" s="169">
        <v>0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137</v>
      </c>
      <c r="S1613" s="140">
        <v>0</v>
      </c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>
        <v>337</v>
      </c>
      <c r="B1614" s="143" t="s">
        <v>1475</v>
      </c>
      <c r="C1614" s="158" t="s">
        <v>1476</v>
      </c>
      <c r="D1614" s="182" t="s">
        <v>185</v>
      </c>
      <c r="E1614" s="145">
        <v>220</v>
      </c>
      <c r="F1614" s="199"/>
      <c r="G1614" s="145">
        <f>ROUND(E1614*F1614,2)</f>
        <v>0</v>
      </c>
      <c r="H1614" s="169" t="s">
        <v>2333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382</v>
      </c>
      <c r="S1614" s="140"/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/>
      <c r="B1615" s="143"/>
      <c r="C1615" s="159" t="s">
        <v>1477</v>
      </c>
      <c r="D1615" s="183"/>
      <c r="E1615" s="174"/>
      <c r="F1615" s="199"/>
      <c r="G1615" s="145"/>
      <c r="H1615" s="169">
        <v>0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137</v>
      </c>
      <c r="S1615" s="140">
        <v>0</v>
      </c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1478</v>
      </c>
      <c r="D1616" s="183"/>
      <c r="E1616" s="174">
        <v>125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/>
      <c r="B1617" s="143"/>
      <c r="C1617" s="159" t="s">
        <v>1479</v>
      </c>
      <c r="D1617" s="183"/>
      <c r="E1617" s="174">
        <v>95</v>
      </c>
      <c r="F1617" s="199"/>
      <c r="G1617" s="145"/>
      <c r="H1617" s="169">
        <v>0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137</v>
      </c>
      <c r="S1617" s="140">
        <v>0</v>
      </c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>
        <v>338</v>
      </c>
      <c r="B1618" s="143" t="s">
        <v>1480</v>
      </c>
      <c r="C1618" s="158" t="s">
        <v>1481</v>
      </c>
      <c r="D1618" s="182" t="s">
        <v>174</v>
      </c>
      <c r="E1618" s="145">
        <v>1072.9000000000001</v>
      </c>
      <c r="F1618" s="199"/>
      <c r="G1618" s="145">
        <f>ROUND(E1618*F1618,2)</f>
        <v>0</v>
      </c>
      <c r="H1618" s="169" t="s">
        <v>2333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135</v>
      </c>
      <c r="S1618" s="140"/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/>
      <c r="B1619" s="143"/>
      <c r="C1619" s="159" t="s">
        <v>1482</v>
      </c>
      <c r="D1619" s="183"/>
      <c r="E1619" s="174">
        <v>1072.9000000000001</v>
      </c>
      <c r="F1619" s="199"/>
      <c r="G1619" s="145"/>
      <c r="H1619" s="169">
        <v>0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137</v>
      </c>
      <c r="S1619" s="140">
        <v>0</v>
      </c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>
        <v>339</v>
      </c>
      <c r="B1620" s="143" t="s">
        <v>1483</v>
      </c>
      <c r="C1620" s="158" t="s">
        <v>1484</v>
      </c>
      <c r="D1620" s="182" t="s">
        <v>174</v>
      </c>
      <c r="E1620" s="145">
        <v>10729</v>
      </c>
      <c r="F1620" s="199"/>
      <c r="G1620" s="145">
        <f>ROUND(E1620*F1620,2)</f>
        <v>0</v>
      </c>
      <c r="H1620" s="169" t="s">
        <v>2333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135</v>
      </c>
      <c r="S1620" s="140"/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/>
      <c r="B1621" s="143"/>
      <c r="C1621" s="159" t="s">
        <v>1485</v>
      </c>
      <c r="D1621" s="183"/>
      <c r="E1621" s="174">
        <v>10729</v>
      </c>
      <c r="F1621" s="199"/>
      <c r="G1621" s="145"/>
      <c r="H1621" s="169">
        <v>0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137</v>
      </c>
      <c r="S1621" s="140">
        <v>0</v>
      </c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>
        <v>340</v>
      </c>
      <c r="B1622" s="143" t="s">
        <v>1486</v>
      </c>
      <c r="C1622" s="158" t="s">
        <v>1487</v>
      </c>
      <c r="D1622" s="182" t="s">
        <v>174</v>
      </c>
      <c r="E1622" s="145">
        <v>1072.9000000000001</v>
      </c>
      <c r="F1622" s="199"/>
      <c r="G1622" s="145">
        <f>ROUND(E1622*F1622,2)</f>
        <v>0</v>
      </c>
      <c r="H1622" s="169" t="s">
        <v>2333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135</v>
      </c>
      <c r="S1622" s="140"/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/>
      <c r="B1623" s="143"/>
      <c r="C1623" s="159" t="s">
        <v>1482</v>
      </c>
      <c r="D1623" s="183"/>
      <c r="E1623" s="174">
        <v>1072.9000000000001</v>
      </c>
      <c r="F1623" s="199"/>
      <c r="G1623" s="145"/>
      <c r="H1623" s="169">
        <v>0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137</v>
      </c>
      <c r="S1623" s="140">
        <v>0</v>
      </c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>
        <v>341</v>
      </c>
      <c r="B1624" s="143" t="s">
        <v>1488</v>
      </c>
      <c r="C1624" s="158" t="s">
        <v>1489</v>
      </c>
      <c r="D1624" s="182" t="s">
        <v>174</v>
      </c>
      <c r="E1624" s="145">
        <v>1072.9000000000001</v>
      </c>
      <c r="F1624" s="199"/>
      <c r="G1624" s="145">
        <f>ROUND(E1624*F1624,2)</f>
        <v>0</v>
      </c>
      <c r="H1624" s="169" t="s">
        <v>2333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135</v>
      </c>
      <c r="S1624" s="140"/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1482</v>
      </c>
      <c r="D1625" s="183"/>
      <c r="E1625" s="174">
        <v>1072.9000000000001</v>
      </c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342</v>
      </c>
      <c r="B1626" s="143" t="s">
        <v>1490</v>
      </c>
      <c r="C1626" s="158" t="s">
        <v>1491</v>
      </c>
      <c r="D1626" s="182" t="s">
        <v>174</v>
      </c>
      <c r="E1626" s="145">
        <v>7510.3</v>
      </c>
      <c r="F1626" s="199"/>
      <c r="G1626" s="145">
        <f>ROUND(E1626*F1626,2)</f>
        <v>0</v>
      </c>
      <c r="H1626" s="169" t="s">
        <v>2333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135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1492</v>
      </c>
      <c r="D1627" s="183"/>
      <c r="E1627" s="174">
        <v>7510.3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>
        <v>343</v>
      </c>
      <c r="B1628" s="143" t="s">
        <v>1493</v>
      </c>
      <c r="C1628" s="158" t="s">
        <v>1494</v>
      </c>
      <c r="D1628" s="182" t="s">
        <v>174</v>
      </c>
      <c r="E1628" s="145">
        <v>13.56</v>
      </c>
      <c r="F1628" s="199"/>
      <c r="G1628" s="145">
        <f>ROUND(E1628*F1628,2)</f>
        <v>0</v>
      </c>
      <c r="H1628" s="169" t="s">
        <v>2333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135</v>
      </c>
      <c r="S1628" s="140"/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/>
      <c r="B1629" s="143"/>
      <c r="C1629" s="159" t="s">
        <v>1495</v>
      </c>
      <c r="D1629" s="183"/>
      <c r="E1629" s="174">
        <v>13.56</v>
      </c>
      <c r="F1629" s="199"/>
      <c r="G1629" s="145"/>
      <c r="H1629" s="169">
        <v>0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137</v>
      </c>
      <c r="S1629" s="140">
        <v>0</v>
      </c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>
        <v>344</v>
      </c>
      <c r="B1630" s="143" t="s">
        <v>1496</v>
      </c>
      <c r="C1630" s="158" t="s">
        <v>1497</v>
      </c>
      <c r="D1630" s="182" t="s">
        <v>174</v>
      </c>
      <c r="E1630" s="145">
        <v>1.97</v>
      </c>
      <c r="F1630" s="199"/>
      <c r="G1630" s="145">
        <f>ROUND(E1630*F1630,2)</f>
        <v>0</v>
      </c>
      <c r="H1630" s="169" t="s">
        <v>2333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135</v>
      </c>
      <c r="S1630" s="140"/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1498</v>
      </c>
      <c r="D1631" s="183"/>
      <c r="E1631" s="174">
        <v>1.97</v>
      </c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345</v>
      </c>
      <c r="B1632" s="143" t="s">
        <v>1499</v>
      </c>
      <c r="C1632" s="158" t="s">
        <v>1500</v>
      </c>
      <c r="D1632" s="182" t="s">
        <v>174</v>
      </c>
      <c r="E1632" s="145">
        <v>1057.3700000000001</v>
      </c>
      <c r="F1632" s="199"/>
      <c r="G1632" s="145">
        <f>ROUND(E1632*F1632,2)</f>
        <v>0</v>
      </c>
      <c r="H1632" s="169" t="s">
        <v>2333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1501</v>
      </c>
      <c r="D1633" s="183"/>
      <c r="E1633" s="174">
        <v>1057.3699999999999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>
      <c r="A1634" s="142" t="s">
        <v>130</v>
      </c>
      <c r="B1634" s="144" t="s">
        <v>80</v>
      </c>
      <c r="C1634" s="160" t="s">
        <v>81</v>
      </c>
      <c r="D1634" s="184"/>
      <c r="E1634" s="146"/>
      <c r="F1634" s="200"/>
      <c r="G1634" s="146">
        <f>SUMIF(R1635:R1636,"&lt;&gt;NOR",G1635:G1636)</f>
        <v>0</v>
      </c>
      <c r="H1634" s="170"/>
      <c r="I1634" s="140"/>
      <c r="R1634" t="s">
        <v>131</v>
      </c>
    </row>
    <row r="1635" spans="1:47" outlineLevel="1">
      <c r="A1635" s="141">
        <v>346</v>
      </c>
      <c r="B1635" s="143" t="s">
        <v>2332</v>
      </c>
      <c r="C1635" s="158" t="s">
        <v>1502</v>
      </c>
      <c r="D1635" s="182" t="s">
        <v>174</v>
      </c>
      <c r="E1635" s="145">
        <v>12653.18</v>
      </c>
      <c r="F1635" s="199"/>
      <c r="G1635" s="145">
        <f>ROUND(E1635*F1635,2)</f>
        <v>0</v>
      </c>
      <c r="H1635" s="169" t="s">
        <v>2334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1503</v>
      </c>
      <c r="D1636" s="183"/>
      <c r="E1636" s="174">
        <v>12653.18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>
      <c r="A1637" s="142" t="s">
        <v>130</v>
      </c>
      <c r="B1637" s="144" t="s">
        <v>82</v>
      </c>
      <c r="C1637" s="160" t="s">
        <v>83</v>
      </c>
      <c r="D1637" s="184"/>
      <c r="E1637" s="146"/>
      <c r="F1637" s="200"/>
      <c r="G1637" s="146">
        <f>SUMIF(R1638:R1871,"&lt;&gt;NOR",G1638:G1871)</f>
        <v>0</v>
      </c>
      <c r="H1637" s="170"/>
      <c r="I1637" s="140"/>
      <c r="R1637" t="s">
        <v>131</v>
      </c>
    </row>
    <row r="1638" spans="1:47" ht="22.5" outlineLevel="1">
      <c r="A1638" s="141">
        <v>347</v>
      </c>
      <c r="B1638" s="143" t="s">
        <v>1504</v>
      </c>
      <c r="C1638" s="158" t="s">
        <v>1505</v>
      </c>
      <c r="D1638" s="182" t="s">
        <v>181</v>
      </c>
      <c r="E1638" s="145">
        <v>3748.7799999999997</v>
      </c>
      <c r="F1638" s="199"/>
      <c r="G1638" s="145">
        <f>ROUND(E1638*F1638,2)</f>
        <v>0</v>
      </c>
      <c r="H1638" s="169" t="s">
        <v>2333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193</v>
      </c>
      <c r="D1639" s="183"/>
      <c r="E1639" s="174">
        <v>6.1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194</v>
      </c>
      <c r="D1640" s="183"/>
      <c r="E1640" s="174">
        <v>64.099999999999994</v>
      </c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/>
      <c r="B1641" s="143"/>
      <c r="C1641" s="159" t="s">
        <v>195</v>
      </c>
      <c r="D1641" s="183"/>
      <c r="E1641" s="174">
        <v>224</v>
      </c>
      <c r="F1641" s="199"/>
      <c r="G1641" s="145"/>
      <c r="H1641" s="169">
        <v>0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137</v>
      </c>
      <c r="S1641" s="140">
        <v>0</v>
      </c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196</v>
      </c>
      <c r="D1642" s="183"/>
      <c r="E1642" s="174">
        <v>255.6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1506</v>
      </c>
      <c r="D1643" s="183"/>
      <c r="E1643" s="174">
        <v>1382.5</v>
      </c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outlineLevel="1">
      <c r="A1644" s="141"/>
      <c r="B1644" s="143"/>
      <c r="C1644" s="159" t="s">
        <v>202</v>
      </c>
      <c r="D1644" s="183"/>
      <c r="E1644" s="174"/>
      <c r="F1644" s="199"/>
      <c r="G1644" s="145"/>
      <c r="H1644" s="169">
        <v>0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137</v>
      </c>
      <c r="S1644" s="140">
        <v>0</v>
      </c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203</v>
      </c>
      <c r="D1645" s="183"/>
      <c r="E1645" s="174"/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995</v>
      </c>
      <c r="D1646" s="183"/>
      <c r="E1646" s="174">
        <v>634.5</v>
      </c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/>
      <c r="B1647" s="143"/>
      <c r="C1647" s="159" t="s">
        <v>996</v>
      </c>
      <c r="D1647" s="183"/>
      <c r="E1647" s="174">
        <v>220</v>
      </c>
      <c r="F1647" s="199"/>
      <c r="G1647" s="145"/>
      <c r="H1647" s="169">
        <v>0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137</v>
      </c>
      <c r="S1647" s="140">
        <v>0</v>
      </c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997</v>
      </c>
      <c r="D1648" s="183"/>
      <c r="E1648" s="174">
        <v>525.6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1001</v>
      </c>
      <c r="D1649" s="183"/>
      <c r="E1649" s="174">
        <v>116.1</v>
      </c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/>
      <c r="B1650" s="143"/>
      <c r="C1650" s="159" t="s">
        <v>1002</v>
      </c>
      <c r="D1650" s="183"/>
      <c r="E1650" s="174">
        <v>220.28</v>
      </c>
      <c r="F1650" s="199"/>
      <c r="G1650" s="145"/>
      <c r="H1650" s="169">
        <v>0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137</v>
      </c>
      <c r="S1650" s="140">
        <v>0</v>
      </c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1003</v>
      </c>
      <c r="D1651" s="183"/>
      <c r="E1651" s="174">
        <v>27.66</v>
      </c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1004</v>
      </c>
      <c r="D1652" s="183"/>
      <c r="E1652" s="174">
        <v>21.16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1007</v>
      </c>
      <c r="D1653" s="183"/>
      <c r="E1653" s="174">
        <v>51.18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348</v>
      </c>
      <c r="B1654" s="143" t="s">
        <v>1507</v>
      </c>
      <c r="C1654" s="158" t="s">
        <v>1508</v>
      </c>
      <c r="D1654" s="182" t="s">
        <v>181</v>
      </c>
      <c r="E1654" s="145">
        <v>4311.0969999999998</v>
      </c>
      <c r="F1654" s="199"/>
      <c r="G1654" s="145">
        <f>ROUND(E1654*F1654,2)</f>
        <v>0</v>
      </c>
      <c r="H1654" s="169" t="s">
        <v>2333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175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161" t="s">
        <v>209</v>
      </c>
      <c r="D1655" s="185"/>
      <c r="E1655" s="175"/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2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/>
      <c r="B1656" s="143"/>
      <c r="C1656" s="162" t="s">
        <v>1509</v>
      </c>
      <c r="D1656" s="185"/>
      <c r="E1656" s="175">
        <v>6.1</v>
      </c>
      <c r="F1656" s="199"/>
      <c r="G1656" s="145"/>
      <c r="H1656" s="169">
        <v>0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137</v>
      </c>
      <c r="S1656" s="140">
        <v>2</v>
      </c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162" t="s">
        <v>1510</v>
      </c>
      <c r="D1657" s="185"/>
      <c r="E1657" s="175">
        <v>64.099999999999994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2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/>
      <c r="B1658" s="143"/>
      <c r="C1658" s="162" t="s">
        <v>1511</v>
      </c>
      <c r="D1658" s="185"/>
      <c r="E1658" s="175">
        <v>224</v>
      </c>
      <c r="F1658" s="199"/>
      <c r="G1658" s="145"/>
      <c r="H1658" s="169">
        <v>0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137</v>
      </c>
      <c r="S1658" s="140">
        <v>2</v>
      </c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162" t="s">
        <v>1512</v>
      </c>
      <c r="D1659" s="185"/>
      <c r="E1659" s="175">
        <v>255.6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2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/>
      <c r="B1660" s="143"/>
      <c r="C1660" s="162" t="s">
        <v>1513</v>
      </c>
      <c r="D1660" s="185"/>
      <c r="E1660" s="175">
        <v>1382.5</v>
      </c>
      <c r="F1660" s="199"/>
      <c r="G1660" s="145"/>
      <c r="H1660" s="169">
        <v>0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137</v>
      </c>
      <c r="S1660" s="140">
        <v>2</v>
      </c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161" t="s">
        <v>214</v>
      </c>
      <c r="D1661" s="185"/>
      <c r="E1661" s="175"/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/>
      <c r="B1662" s="143"/>
      <c r="C1662" s="159" t="s">
        <v>1514</v>
      </c>
      <c r="D1662" s="183"/>
      <c r="E1662" s="174">
        <v>2222.145</v>
      </c>
      <c r="F1662" s="199"/>
      <c r="G1662" s="145"/>
      <c r="H1662" s="169">
        <v>0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137</v>
      </c>
      <c r="S1662" s="140">
        <v>0</v>
      </c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159" t="s">
        <v>202</v>
      </c>
      <c r="D1663" s="183"/>
      <c r="E1663" s="174"/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/>
      <c r="B1664" s="143"/>
      <c r="C1664" s="159" t="s">
        <v>203</v>
      </c>
      <c r="D1664" s="183"/>
      <c r="E1664" s="174"/>
      <c r="F1664" s="199"/>
      <c r="G1664" s="145"/>
      <c r="H1664" s="169">
        <v>0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137</v>
      </c>
      <c r="S1664" s="140">
        <v>0</v>
      </c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61" t="s">
        <v>209</v>
      </c>
      <c r="D1665" s="185"/>
      <c r="E1665" s="175"/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2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/>
      <c r="B1666" s="143"/>
      <c r="C1666" s="162" t="s">
        <v>210</v>
      </c>
      <c r="D1666" s="185"/>
      <c r="E1666" s="175">
        <v>634.5</v>
      </c>
      <c r="F1666" s="199"/>
      <c r="G1666" s="145"/>
      <c r="H1666" s="169">
        <v>0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137</v>
      </c>
      <c r="S1666" s="140">
        <v>2</v>
      </c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62" t="s">
        <v>211</v>
      </c>
      <c r="D1667" s="185"/>
      <c r="E1667" s="175">
        <v>220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2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/>
      <c r="B1668" s="143"/>
      <c r="C1668" s="162" t="s">
        <v>212</v>
      </c>
      <c r="D1668" s="185"/>
      <c r="E1668" s="175">
        <v>525.6</v>
      </c>
      <c r="F1668" s="199"/>
      <c r="G1668" s="145"/>
      <c r="H1668" s="169">
        <v>0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137</v>
      </c>
      <c r="S1668" s="140">
        <v>2</v>
      </c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162" t="s">
        <v>1056</v>
      </c>
      <c r="D1669" s="185"/>
      <c r="E1669" s="175">
        <v>116.1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2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 outlineLevel="1">
      <c r="A1670" s="141"/>
      <c r="B1670" s="143"/>
      <c r="C1670" s="162" t="s">
        <v>1057</v>
      </c>
      <c r="D1670" s="185"/>
      <c r="E1670" s="175">
        <v>220.28</v>
      </c>
      <c r="F1670" s="199"/>
      <c r="G1670" s="145"/>
      <c r="H1670" s="169">
        <v>0</v>
      </c>
      <c r="I1670" s="140"/>
      <c r="J1670" s="140"/>
      <c r="K1670" s="140"/>
      <c r="L1670" s="140"/>
      <c r="M1670" s="140"/>
      <c r="N1670" s="140"/>
      <c r="O1670" s="140"/>
      <c r="P1670" s="140"/>
      <c r="Q1670" s="140"/>
      <c r="R1670" s="140" t="s">
        <v>137</v>
      </c>
      <c r="S1670" s="140">
        <v>2</v>
      </c>
      <c r="T1670" s="140"/>
      <c r="U1670" s="140"/>
      <c r="V1670" s="140"/>
      <c r="W1670" s="140"/>
      <c r="X1670" s="140"/>
      <c r="Y1670" s="140"/>
      <c r="Z1670" s="140"/>
      <c r="AA1670" s="140"/>
      <c r="AB1670" s="140"/>
      <c r="AC1670" s="140"/>
      <c r="AD1670" s="140"/>
      <c r="AE1670" s="140"/>
      <c r="AF1670" s="140"/>
      <c r="AG1670" s="140"/>
      <c r="AH1670" s="140"/>
      <c r="AI1670" s="140"/>
      <c r="AJ1670" s="140"/>
      <c r="AK1670" s="140"/>
      <c r="AL1670" s="140"/>
      <c r="AM1670" s="140"/>
      <c r="AN1670" s="140"/>
      <c r="AO1670" s="140"/>
      <c r="AP1670" s="140"/>
      <c r="AQ1670" s="140"/>
      <c r="AR1670" s="140"/>
      <c r="AS1670" s="140"/>
      <c r="AT1670" s="140"/>
      <c r="AU1670" s="140"/>
    </row>
    <row r="1671" spans="1:47" outlineLevel="1">
      <c r="A1671" s="141"/>
      <c r="B1671" s="143"/>
      <c r="C1671" s="162" t="s">
        <v>1058</v>
      </c>
      <c r="D1671" s="185"/>
      <c r="E1671" s="175">
        <v>27.66</v>
      </c>
      <c r="F1671" s="199"/>
      <c r="G1671" s="145"/>
      <c r="H1671" s="169">
        <v>0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137</v>
      </c>
      <c r="S1671" s="140">
        <v>2</v>
      </c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162" t="s">
        <v>1059</v>
      </c>
      <c r="D1672" s="185"/>
      <c r="E1672" s="175">
        <v>21.16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2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 outlineLevel="1">
      <c r="A1673" s="141"/>
      <c r="B1673" s="143"/>
      <c r="C1673" s="162" t="s">
        <v>213</v>
      </c>
      <c r="D1673" s="185"/>
      <c r="E1673" s="175">
        <v>51.18</v>
      </c>
      <c r="F1673" s="199"/>
      <c r="G1673" s="145"/>
      <c r="H1673" s="169">
        <v>0</v>
      </c>
      <c r="I1673" s="140"/>
      <c r="J1673" s="140"/>
      <c r="K1673" s="140"/>
      <c r="L1673" s="140"/>
      <c r="M1673" s="140"/>
      <c r="N1673" s="140"/>
      <c r="O1673" s="140"/>
      <c r="P1673" s="140"/>
      <c r="Q1673" s="140"/>
      <c r="R1673" s="140" t="s">
        <v>137</v>
      </c>
      <c r="S1673" s="140">
        <v>2</v>
      </c>
      <c r="T1673" s="140"/>
      <c r="U1673" s="140"/>
      <c r="V1673" s="140"/>
      <c r="W1673" s="140"/>
      <c r="X1673" s="140"/>
      <c r="Y1673" s="140"/>
      <c r="Z1673" s="140"/>
      <c r="AA1673" s="140"/>
      <c r="AB1673" s="140"/>
      <c r="AC1673" s="140"/>
      <c r="AD1673" s="140"/>
      <c r="AE1673" s="140"/>
      <c r="AF1673" s="140"/>
      <c r="AG1673" s="140"/>
      <c r="AH1673" s="140"/>
      <c r="AI1673" s="140"/>
      <c r="AJ1673" s="140"/>
      <c r="AK1673" s="140"/>
      <c r="AL1673" s="140"/>
      <c r="AM1673" s="140"/>
      <c r="AN1673" s="140"/>
      <c r="AO1673" s="140"/>
      <c r="AP1673" s="140"/>
      <c r="AQ1673" s="140"/>
      <c r="AR1673" s="140"/>
      <c r="AS1673" s="140"/>
      <c r="AT1673" s="140"/>
      <c r="AU1673" s="140"/>
    </row>
    <row r="1674" spans="1:47" outlineLevel="1">
      <c r="A1674" s="141"/>
      <c r="B1674" s="143"/>
      <c r="C1674" s="161" t="s">
        <v>214</v>
      </c>
      <c r="D1674" s="185"/>
      <c r="E1674" s="175"/>
      <c r="F1674" s="199"/>
      <c r="G1674" s="145"/>
      <c r="H1674" s="169">
        <v>0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137</v>
      </c>
      <c r="S1674" s="140">
        <v>0</v>
      </c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1515</v>
      </c>
      <c r="D1675" s="183"/>
      <c r="E1675" s="174">
        <v>2088.9520000000002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ht="22.5" outlineLevel="1">
      <c r="A1676" s="141">
        <v>349</v>
      </c>
      <c r="B1676" s="143" t="s">
        <v>1516</v>
      </c>
      <c r="C1676" s="158" t="s">
        <v>1517</v>
      </c>
      <c r="D1676" s="182" t="s">
        <v>181</v>
      </c>
      <c r="E1676" s="145">
        <v>750.78</v>
      </c>
      <c r="F1676" s="199"/>
      <c r="G1676" s="145">
        <f>ROUND(E1676*F1676,2)</f>
        <v>0</v>
      </c>
      <c r="H1676" s="169" t="s">
        <v>2333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135</v>
      </c>
      <c r="S1676" s="140"/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1518</v>
      </c>
      <c r="D1677" s="183"/>
      <c r="E1677" s="174">
        <v>16.5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202</v>
      </c>
      <c r="D1678" s="183"/>
      <c r="E1678" s="174"/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203</v>
      </c>
      <c r="D1679" s="183"/>
      <c r="E1679" s="174"/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1000</v>
      </c>
      <c r="D1680" s="183"/>
      <c r="E1680" s="174">
        <v>125.4</v>
      </c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1001</v>
      </c>
      <c r="D1681" s="183"/>
      <c r="E1681" s="174">
        <v>116.1</v>
      </c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1003</v>
      </c>
      <c r="D1682" s="183"/>
      <c r="E1682" s="174">
        <v>27.66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1006</v>
      </c>
      <c r="D1683" s="183"/>
      <c r="E1683" s="174">
        <v>442.94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1009</v>
      </c>
      <c r="D1684" s="183"/>
      <c r="E1684" s="174">
        <v>22.18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ht="22.5" outlineLevel="1">
      <c r="A1685" s="141">
        <v>350</v>
      </c>
      <c r="B1685" s="143" t="s">
        <v>1519</v>
      </c>
      <c r="C1685" s="158" t="s">
        <v>1520</v>
      </c>
      <c r="D1685" s="182" t="s">
        <v>181</v>
      </c>
      <c r="E1685" s="145">
        <v>1379.3425000000004</v>
      </c>
      <c r="F1685" s="199"/>
      <c r="G1685" s="145">
        <f>ROUND(E1685*F1685,2)</f>
        <v>0</v>
      </c>
      <c r="H1685" s="169" t="s">
        <v>2333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135</v>
      </c>
      <c r="S1685" s="140"/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1521</v>
      </c>
      <c r="D1686" s="183"/>
      <c r="E1686" s="174">
        <v>21.592500000000001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1522</v>
      </c>
      <c r="D1687" s="183"/>
      <c r="E1687" s="174">
        <v>91.1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1523</v>
      </c>
      <c r="D1688" s="183"/>
      <c r="E1688" s="174">
        <v>14.88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202</v>
      </c>
      <c r="D1689" s="183"/>
      <c r="E1689" s="174"/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159" t="s">
        <v>856</v>
      </c>
      <c r="D1690" s="183"/>
      <c r="E1690" s="174"/>
      <c r="F1690" s="199"/>
      <c r="G1690" s="145"/>
      <c r="H1690" s="169">
        <v>0</v>
      </c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 t="s">
        <v>137</v>
      </c>
      <c r="S1690" s="140">
        <v>0</v>
      </c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159" t="s">
        <v>604</v>
      </c>
      <c r="D1691" s="183"/>
      <c r="E1691" s="174"/>
      <c r="F1691" s="199"/>
      <c r="G1691" s="145"/>
      <c r="H1691" s="169">
        <v>0</v>
      </c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 t="s">
        <v>137</v>
      </c>
      <c r="S1691" s="140">
        <v>0</v>
      </c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/>
      <c r="B1692" s="143"/>
      <c r="C1692" s="159" t="s">
        <v>857</v>
      </c>
      <c r="D1692" s="183"/>
      <c r="E1692" s="174">
        <v>240.48</v>
      </c>
      <c r="F1692" s="199"/>
      <c r="G1692" s="145"/>
      <c r="H1692" s="169">
        <v>0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137</v>
      </c>
      <c r="S1692" s="140">
        <v>0</v>
      </c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59" t="s">
        <v>858</v>
      </c>
      <c r="D1693" s="183"/>
      <c r="E1693" s="174">
        <v>227.46</v>
      </c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0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59" t="s">
        <v>859</v>
      </c>
      <c r="D1694" s="183"/>
      <c r="E1694" s="174">
        <v>78.5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0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59" t="s">
        <v>860</v>
      </c>
      <c r="D1695" s="183"/>
      <c r="E1695" s="174">
        <v>60.57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0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59" t="s">
        <v>861</v>
      </c>
      <c r="D1696" s="183"/>
      <c r="E1696" s="174">
        <v>71.89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0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59" t="s">
        <v>863</v>
      </c>
      <c r="D1697" s="183"/>
      <c r="E1697" s="174">
        <v>13.77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0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59" t="s">
        <v>864</v>
      </c>
      <c r="D1698" s="183"/>
      <c r="E1698" s="174">
        <v>28.56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0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59" t="s">
        <v>949</v>
      </c>
      <c r="D1699" s="183"/>
      <c r="E1699" s="174">
        <v>147.22</v>
      </c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867</v>
      </c>
      <c r="D1700" s="183"/>
      <c r="E1700" s="174">
        <v>1.2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868</v>
      </c>
      <c r="D1701" s="183"/>
      <c r="E1701" s="174">
        <v>13.44</v>
      </c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950</v>
      </c>
      <c r="D1702" s="183"/>
      <c r="E1702" s="174">
        <v>111</v>
      </c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59" t="s">
        <v>870</v>
      </c>
      <c r="D1703" s="183"/>
      <c r="E1703" s="174">
        <v>1.84</v>
      </c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0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59" t="s">
        <v>951</v>
      </c>
      <c r="D1704" s="183"/>
      <c r="E1704" s="174">
        <v>92.4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0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59" t="s">
        <v>872</v>
      </c>
      <c r="D1705" s="183"/>
      <c r="E1705" s="174">
        <v>17.64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0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59" t="s">
        <v>873</v>
      </c>
      <c r="D1706" s="183"/>
      <c r="E1706" s="174">
        <v>27.44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0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59" t="s">
        <v>881</v>
      </c>
      <c r="D1707" s="183"/>
      <c r="E1707" s="174">
        <v>30.24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0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59" t="s">
        <v>882</v>
      </c>
      <c r="D1708" s="183"/>
      <c r="E1708" s="174">
        <v>81.64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0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59" t="s">
        <v>883</v>
      </c>
      <c r="D1709" s="183"/>
      <c r="E1709" s="174">
        <v>6.48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0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ht="22.5" outlineLevel="1">
      <c r="A1710" s="141">
        <v>351</v>
      </c>
      <c r="B1710" s="143" t="s">
        <v>1524</v>
      </c>
      <c r="C1710" s="158" t="s">
        <v>1525</v>
      </c>
      <c r="D1710" s="182" t="s">
        <v>181</v>
      </c>
      <c r="E1710" s="145">
        <v>734.28</v>
      </c>
      <c r="F1710" s="199"/>
      <c r="G1710" s="145">
        <f>ROUND(E1710*F1710,2)</f>
        <v>0</v>
      </c>
      <c r="H1710" s="169" t="s">
        <v>2333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135</v>
      </c>
      <c r="S1710" s="140"/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59" t="s">
        <v>203</v>
      </c>
      <c r="D1711" s="183"/>
      <c r="E1711" s="174"/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0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159" t="s">
        <v>1000</v>
      </c>
      <c r="D1712" s="183"/>
      <c r="E1712" s="174">
        <v>125.4</v>
      </c>
      <c r="F1712" s="199"/>
      <c r="G1712" s="145"/>
      <c r="H1712" s="169">
        <v>0</v>
      </c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 t="s">
        <v>137</v>
      </c>
      <c r="S1712" s="140">
        <v>0</v>
      </c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159" t="s">
        <v>1001</v>
      </c>
      <c r="D1713" s="183"/>
      <c r="E1713" s="174">
        <v>116.1</v>
      </c>
      <c r="F1713" s="199"/>
      <c r="G1713" s="145"/>
      <c r="H1713" s="169">
        <v>0</v>
      </c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 t="s">
        <v>137</v>
      </c>
      <c r="S1713" s="140">
        <v>0</v>
      </c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59" t="s">
        <v>1003</v>
      </c>
      <c r="D1714" s="183"/>
      <c r="E1714" s="174">
        <v>27.66</v>
      </c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159" t="s">
        <v>1006</v>
      </c>
      <c r="D1715" s="183"/>
      <c r="E1715" s="174">
        <v>442.94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outlineLevel="1">
      <c r="A1716" s="141"/>
      <c r="B1716" s="143"/>
      <c r="C1716" s="159" t="s">
        <v>1009</v>
      </c>
      <c r="D1716" s="183"/>
      <c r="E1716" s="174">
        <v>22.18</v>
      </c>
      <c r="F1716" s="199"/>
      <c r="G1716" s="145"/>
      <c r="H1716" s="169">
        <v>0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137</v>
      </c>
      <c r="S1716" s="140">
        <v>0</v>
      </c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ht="22.5" outlineLevel="1">
      <c r="A1717" s="141">
        <v>352</v>
      </c>
      <c r="B1717" s="143" t="s">
        <v>1526</v>
      </c>
      <c r="C1717" s="158" t="s">
        <v>1527</v>
      </c>
      <c r="D1717" s="182" t="s">
        <v>181</v>
      </c>
      <c r="E1717" s="145">
        <v>379.54999999999995</v>
      </c>
      <c r="F1717" s="199"/>
      <c r="G1717" s="145">
        <f>ROUND(E1717*F1717,2)</f>
        <v>0</v>
      </c>
      <c r="H1717" s="169" t="s">
        <v>2333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135</v>
      </c>
      <c r="S1717" s="140"/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856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604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861</v>
      </c>
      <c r="D1720" s="183"/>
      <c r="E1720" s="174">
        <v>71.89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949</v>
      </c>
      <c r="D1721" s="183"/>
      <c r="E1721" s="174">
        <v>147.22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867</v>
      </c>
      <c r="D1722" s="183"/>
      <c r="E1722" s="174">
        <v>1.2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868</v>
      </c>
      <c r="D1723" s="183"/>
      <c r="E1723" s="174">
        <v>13.44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873</v>
      </c>
      <c r="D1724" s="183"/>
      <c r="E1724" s="174">
        <v>27.44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159" t="s">
        <v>881</v>
      </c>
      <c r="D1725" s="183"/>
      <c r="E1725" s="174">
        <v>30.24</v>
      </c>
      <c r="F1725" s="199"/>
      <c r="G1725" s="145"/>
      <c r="H1725" s="169">
        <v>0</v>
      </c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 t="s">
        <v>137</v>
      </c>
      <c r="S1725" s="140">
        <v>0</v>
      </c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159" t="s">
        <v>882</v>
      </c>
      <c r="D1726" s="183"/>
      <c r="E1726" s="174">
        <v>81.64</v>
      </c>
      <c r="F1726" s="199"/>
      <c r="G1726" s="145"/>
      <c r="H1726" s="169">
        <v>0</v>
      </c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 t="s">
        <v>137</v>
      </c>
      <c r="S1726" s="140">
        <v>0</v>
      </c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outlineLevel="1">
      <c r="A1727" s="141"/>
      <c r="B1727" s="143"/>
      <c r="C1727" s="159" t="s">
        <v>883</v>
      </c>
      <c r="D1727" s="183"/>
      <c r="E1727" s="174">
        <v>6.48</v>
      </c>
      <c r="F1727" s="199"/>
      <c r="G1727" s="145"/>
      <c r="H1727" s="169">
        <v>0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137</v>
      </c>
      <c r="S1727" s="140">
        <v>0</v>
      </c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>
        <v>353</v>
      </c>
      <c r="B1728" s="143" t="s">
        <v>1528</v>
      </c>
      <c r="C1728" s="158" t="s">
        <v>1529</v>
      </c>
      <c r="D1728" s="182" t="s">
        <v>181</v>
      </c>
      <c r="E1728" s="145">
        <v>1280.8699999999999</v>
      </c>
      <c r="F1728" s="199"/>
      <c r="G1728" s="145">
        <f>ROUND(E1728*F1728,2)</f>
        <v>0</v>
      </c>
      <c r="H1728" s="169" t="s">
        <v>2333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175</v>
      </c>
      <c r="S1728" s="140"/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856</v>
      </c>
      <c r="D1729" s="183"/>
      <c r="E1729" s="174"/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604</v>
      </c>
      <c r="D1730" s="183"/>
      <c r="E1730" s="174"/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61" t="s">
        <v>209</v>
      </c>
      <c r="D1731" s="185"/>
      <c r="E1731" s="175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2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62" t="s">
        <v>1530</v>
      </c>
      <c r="D1732" s="185"/>
      <c r="E1732" s="175">
        <v>71.89</v>
      </c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2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62" t="s">
        <v>1531</v>
      </c>
      <c r="D1733" s="185"/>
      <c r="E1733" s="175">
        <v>147.22</v>
      </c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2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62" t="s">
        <v>1532</v>
      </c>
      <c r="D1734" s="185"/>
      <c r="E1734" s="175">
        <v>1.2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2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62" t="s">
        <v>1533</v>
      </c>
      <c r="D1735" s="185"/>
      <c r="E1735" s="175">
        <v>13.44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2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62" t="s">
        <v>1534</v>
      </c>
      <c r="D1736" s="185"/>
      <c r="E1736" s="175">
        <v>27.44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2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62" t="s">
        <v>1535</v>
      </c>
      <c r="D1737" s="185"/>
      <c r="E1737" s="175">
        <v>30.24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2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62" t="s">
        <v>1536</v>
      </c>
      <c r="D1738" s="185"/>
      <c r="E1738" s="175">
        <v>81.64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2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62" t="s">
        <v>1537</v>
      </c>
      <c r="D1739" s="185"/>
      <c r="E1739" s="175">
        <v>6.48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2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61" t="s">
        <v>214</v>
      </c>
      <c r="D1740" s="185"/>
      <c r="E1740" s="175"/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1538</v>
      </c>
      <c r="D1741" s="183"/>
      <c r="E1741" s="174">
        <v>436.48250000000002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202</v>
      </c>
      <c r="D1742" s="183"/>
      <c r="E1742" s="174"/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203</v>
      </c>
      <c r="D1743" s="183"/>
      <c r="E1743" s="174"/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61" t="s">
        <v>209</v>
      </c>
      <c r="D1744" s="185"/>
      <c r="E1744" s="175"/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2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62" t="s">
        <v>1055</v>
      </c>
      <c r="D1745" s="185"/>
      <c r="E1745" s="175">
        <v>125.4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2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62" t="s">
        <v>1056</v>
      </c>
      <c r="D1746" s="185"/>
      <c r="E1746" s="175">
        <v>116.1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2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62" t="s">
        <v>1058</v>
      </c>
      <c r="D1747" s="185"/>
      <c r="E1747" s="175">
        <v>27.66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2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62" t="s">
        <v>1060</v>
      </c>
      <c r="D1748" s="185"/>
      <c r="E1748" s="175">
        <v>442.94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2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62" t="s">
        <v>1061</v>
      </c>
      <c r="D1749" s="185"/>
      <c r="E1749" s="175">
        <v>22.18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2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61" t="s">
        <v>214</v>
      </c>
      <c r="D1750" s="185"/>
      <c r="E1750" s="175"/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1539</v>
      </c>
      <c r="D1751" s="183"/>
      <c r="E1751" s="174">
        <v>844.38750000000005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outlineLevel="1">
      <c r="A1752" s="141">
        <v>354</v>
      </c>
      <c r="B1752" s="143" t="s">
        <v>1540</v>
      </c>
      <c r="C1752" s="158" t="s">
        <v>1541</v>
      </c>
      <c r="D1752" s="182" t="s">
        <v>181</v>
      </c>
      <c r="E1752" s="145">
        <v>1280.9044999999999</v>
      </c>
      <c r="F1752" s="199"/>
      <c r="G1752" s="145">
        <f>ROUND(E1752*F1752,2)</f>
        <v>0</v>
      </c>
      <c r="H1752" s="169" t="s">
        <v>2333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175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856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604</v>
      </c>
      <c r="D1754" s="183"/>
      <c r="E1754" s="174"/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61" t="s">
        <v>209</v>
      </c>
      <c r="D1755" s="185"/>
      <c r="E1755" s="175"/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2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62" t="s">
        <v>1530</v>
      </c>
      <c r="D1756" s="185"/>
      <c r="E1756" s="175">
        <v>71.89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2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62" t="s">
        <v>1531</v>
      </c>
      <c r="D1757" s="185"/>
      <c r="E1757" s="175">
        <v>147.22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2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62" t="s">
        <v>1532</v>
      </c>
      <c r="D1758" s="185"/>
      <c r="E1758" s="175">
        <v>1.2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2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162" t="s">
        <v>1533</v>
      </c>
      <c r="D1759" s="185"/>
      <c r="E1759" s="175">
        <v>13.44</v>
      </c>
      <c r="F1759" s="199"/>
      <c r="G1759" s="145"/>
      <c r="H1759" s="169">
        <v>0</v>
      </c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 t="s">
        <v>137</v>
      </c>
      <c r="S1759" s="140">
        <v>2</v>
      </c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162" t="s">
        <v>1534</v>
      </c>
      <c r="D1760" s="185"/>
      <c r="E1760" s="175">
        <v>27.44</v>
      </c>
      <c r="F1760" s="199"/>
      <c r="G1760" s="145"/>
      <c r="H1760" s="169">
        <v>0</v>
      </c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 t="s">
        <v>137</v>
      </c>
      <c r="S1760" s="140">
        <v>2</v>
      </c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outlineLevel="1">
      <c r="A1761" s="141"/>
      <c r="B1761" s="143"/>
      <c r="C1761" s="162" t="s">
        <v>1535</v>
      </c>
      <c r="D1761" s="185"/>
      <c r="E1761" s="175">
        <v>30.24</v>
      </c>
      <c r="F1761" s="199"/>
      <c r="G1761" s="145"/>
      <c r="H1761" s="169">
        <v>0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137</v>
      </c>
      <c r="S1761" s="140">
        <v>2</v>
      </c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62" t="s">
        <v>1536</v>
      </c>
      <c r="D1762" s="185"/>
      <c r="E1762" s="175">
        <v>81.64</v>
      </c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2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62" t="s">
        <v>1537</v>
      </c>
      <c r="D1763" s="185"/>
      <c r="E1763" s="175">
        <v>6.48</v>
      </c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2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61" t="s">
        <v>214</v>
      </c>
      <c r="D1764" s="185"/>
      <c r="E1764" s="175"/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1538</v>
      </c>
      <c r="D1765" s="183"/>
      <c r="E1765" s="174">
        <v>436.48250000000002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202</v>
      </c>
      <c r="D1766" s="183"/>
      <c r="E1766" s="174"/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203</v>
      </c>
      <c r="D1767" s="183"/>
      <c r="E1767" s="174"/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61" t="s">
        <v>209</v>
      </c>
      <c r="D1768" s="185"/>
      <c r="E1768" s="175"/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2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62" t="s">
        <v>1055</v>
      </c>
      <c r="D1769" s="185"/>
      <c r="E1769" s="175">
        <v>125.4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2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62" t="s">
        <v>1056</v>
      </c>
      <c r="D1770" s="185"/>
      <c r="E1770" s="175">
        <v>116.1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2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62" t="s">
        <v>1058</v>
      </c>
      <c r="D1771" s="185"/>
      <c r="E1771" s="175">
        <v>27.66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2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/>
      <c r="B1772" s="143"/>
      <c r="C1772" s="162" t="s">
        <v>1060</v>
      </c>
      <c r="D1772" s="185"/>
      <c r="E1772" s="175">
        <v>442.94</v>
      </c>
      <c r="F1772" s="199"/>
      <c r="G1772" s="145"/>
      <c r="H1772" s="169">
        <v>0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137</v>
      </c>
      <c r="S1772" s="140">
        <v>2</v>
      </c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62" t="s">
        <v>1061</v>
      </c>
      <c r="D1773" s="185"/>
      <c r="E1773" s="175">
        <v>22.18</v>
      </c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2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61" t="s">
        <v>214</v>
      </c>
      <c r="D1774" s="185"/>
      <c r="E1774" s="175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59" t="s">
        <v>1542</v>
      </c>
      <c r="D1775" s="183"/>
      <c r="E1775" s="174">
        <v>844.42200000000003</v>
      </c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0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ht="22.5" outlineLevel="1">
      <c r="A1776" s="141">
        <v>355</v>
      </c>
      <c r="B1776" s="143" t="s">
        <v>1543</v>
      </c>
      <c r="C1776" s="158" t="s">
        <v>1544</v>
      </c>
      <c r="D1776" s="182" t="s">
        <v>181</v>
      </c>
      <c r="E1776" s="145">
        <v>3577.5399999999995</v>
      </c>
      <c r="F1776" s="199"/>
      <c r="G1776" s="145">
        <f>ROUND(E1776*F1776,2)</f>
        <v>0</v>
      </c>
      <c r="H1776" s="169" t="s">
        <v>2333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382</v>
      </c>
      <c r="S1776" s="140"/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59" t="s">
        <v>856</v>
      </c>
      <c r="D1777" s="183"/>
      <c r="E1777" s="174"/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0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59" t="s">
        <v>604</v>
      </c>
      <c r="D1778" s="183"/>
      <c r="E1778" s="174"/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0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59" t="s">
        <v>858</v>
      </c>
      <c r="D1779" s="183"/>
      <c r="E1779" s="174">
        <v>227.46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0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59" t="s">
        <v>1545</v>
      </c>
      <c r="D1780" s="183"/>
      <c r="E1780" s="174">
        <v>91.8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0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59" t="s">
        <v>870</v>
      </c>
      <c r="D1781" s="183"/>
      <c r="E1781" s="174">
        <v>1.84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0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59" t="s">
        <v>874</v>
      </c>
      <c r="D1782" s="183"/>
      <c r="E1782" s="174">
        <v>3.36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0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59" t="s">
        <v>954</v>
      </c>
      <c r="D1783" s="183"/>
      <c r="E1783" s="174">
        <v>10.33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0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59" t="s">
        <v>879</v>
      </c>
      <c r="D1784" s="183"/>
      <c r="E1784" s="174">
        <v>1.53</v>
      </c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881</v>
      </c>
      <c r="D1785" s="183"/>
      <c r="E1785" s="174">
        <v>30.24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884</v>
      </c>
      <c r="D1786" s="183"/>
      <c r="E1786" s="174">
        <v>6.48</v>
      </c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889</v>
      </c>
      <c r="D1787" s="183"/>
      <c r="E1787" s="174">
        <v>17.55</v>
      </c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59" t="s">
        <v>892</v>
      </c>
      <c r="D1788" s="183"/>
      <c r="E1788" s="174">
        <v>307.39999999999998</v>
      </c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0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59" t="s">
        <v>893</v>
      </c>
      <c r="D1789" s="183"/>
      <c r="E1789" s="174">
        <v>221.26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0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59" t="s">
        <v>202</v>
      </c>
      <c r="D1790" s="183"/>
      <c r="E1790" s="174"/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0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59" t="s">
        <v>203</v>
      </c>
      <c r="D1791" s="183"/>
      <c r="E1791" s="174"/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0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59" t="s">
        <v>994</v>
      </c>
      <c r="D1792" s="183"/>
      <c r="E1792" s="174">
        <v>699.31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0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59" t="s">
        <v>997</v>
      </c>
      <c r="D1793" s="183"/>
      <c r="E1793" s="174">
        <v>525.6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0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159" t="s">
        <v>998</v>
      </c>
      <c r="D1794" s="183"/>
      <c r="E1794" s="174">
        <v>99.9</v>
      </c>
      <c r="F1794" s="199"/>
      <c r="G1794" s="145"/>
      <c r="H1794" s="169">
        <v>0</v>
      </c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 t="s">
        <v>137</v>
      </c>
      <c r="S1794" s="140">
        <v>0</v>
      </c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159" t="s">
        <v>999</v>
      </c>
      <c r="D1795" s="183"/>
      <c r="E1795" s="174">
        <v>242.6</v>
      </c>
      <c r="F1795" s="199"/>
      <c r="G1795" s="145"/>
      <c r="H1795" s="169">
        <v>0</v>
      </c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 t="s">
        <v>137</v>
      </c>
      <c r="S1795" s="140">
        <v>0</v>
      </c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59" t="s">
        <v>1000</v>
      </c>
      <c r="D1796" s="183"/>
      <c r="E1796" s="174">
        <v>125.4</v>
      </c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159" t="s">
        <v>1001</v>
      </c>
      <c r="D1797" s="183"/>
      <c r="E1797" s="174">
        <v>116.1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/>
      <c r="B1798" s="143"/>
      <c r="C1798" s="159" t="s">
        <v>1002</v>
      </c>
      <c r="D1798" s="183"/>
      <c r="E1798" s="174">
        <v>220.28</v>
      </c>
      <c r="F1798" s="199"/>
      <c r="G1798" s="145"/>
      <c r="H1798" s="169">
        <v>0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137</v>
      </c>
      <c r="S1798" s="140">
        <v>0</v>
      </c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1004</v>
      </c>
      <c r="D1799" s="183"/>
      <c r="E1799" s="174">
        <v>21.16</v>
      </c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205</v>
      </c>
      <c r="D1800" s="183"/>
      <c r="E1800" s="174">
        <v>48</v>
      </c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59" t="s">
        <v>1009</v>
      </c>
      <c r="D1801" s="183"/>
      <c r="E1801" s="174">
        <v>22.18</v>
      </c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0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59" t="s">
        <v>755</v>
      </c>
      <c r="D1802" s="183"/>
      <c r="E1802" s="174">
        <v>17.2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0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59" t="s">
        <v>202</v>
      </c>
      <c r="D1803" s="183"/>
      <c r="E1803" s="174"/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0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59" t="s">
        <v>802</v>
      </c>
      <c r="D1804" s="183"/>
      <c r="E1804" s="174"/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0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159" t="s">
        <v>983</v>
      </c>
      <c r="D1805" s="183"/>
      <c r="E1805" s="174">
        <v>298</v>
      </c>
      <c r="F1805" s="199"/>
      <c r="G1805" s="145"/>
      <c r="H1805" s="169">
        <v>0</v>
      </c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 t="s">
        <v>137</v>
      </c>
      <c r="S1805" s="140">
        <v>0</v>
      </c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59" t="s">
        <v>1010</v>
      </c>
      <c r="D1806" s="183"/>
      <c r="E1806" s="174">
        <v>172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0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59" t="s">
        <v>1011</v>
      </c>
      <c r="D1807" s="183"/>
      <c r="E1807" s="174">
        <v>16.64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0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59" t="s">
        <v>1012</v>
      </c>
      <c r="D1808" s="183"/>
      <c r="E1808" s="174">
        <v>33.92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0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>
        <v>356</v>
      </c>
      <c r="B1809" s="143" t="s">
        <v>1546</v>
      </c>
      <c r="C1809" s="158" t="s">
        <v>1547</v>
      </c>
      <c r="D1809" s="182" t="s">
        <v>181</v>
      </c>
      <c r="E1809" s="145">
        <v>307.69</v>
      </c>
      <c r="F1809" s="199"/>
      <c r="G1809" s="145">
        <f>ROUND(E1809*F1809,2)</f>
        <v>0</v>
      </c>
      <c r="H1809" s="169" t="s">
        <v>2333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135</v>
      </c>
      <c r="S1809" s="140"/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/>
      <c r="B1810" s="143"/>
      <c r="C1810" s="159" t="s">
        <v>856</v>
      </c>
      <c r="D1810" s="183"/>
      <c r="E1810" s="174"/>
      <c r="F1810" s="199"/>
      <c r="G1810" s="145"/>
      <c r="H1810" s="169">
        <v>0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137</v>
      </c>
      <c r="S1810" s="140">
        <v>0</v>
      </c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604</v>
      </c>
      <c r="D1811" s="183"/>
      <c r="E1811" s="174"/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1548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872</v>
      </c>
      <c r="D1813" s="183"/>
      <c r="E1813" s="174">
        <v>17.64</v>
      </c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59" t="s">
        <v>873</v>
      </c>
      <c r="D1814" s="183"/>
      <c r="E1814" s="174">
        <v>27.44</v>
      </c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0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59" t="s">
        <v>881</v>
      </c>
      <c r="D1815" s="183"/>
      <c r="E1815" s="174">
        <v>30.24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0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59" t="s">
        <v>882</v>
      </c>
      <c r="D1816" s="183"/>
      <c r="E1816" s="174">
        <v>81.64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0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59" t="s">
        <v>883</v>
      </c>
      <c r="D1817" s="183"/>
      <c r="E1817" s="174">
        <v>6.48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0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59" t="s">
        <v>884</v>
      </c>
      <c r="D1818" s="183"/>
      <c r="E1818" s="174">
        <v>6.48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0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59" t="s">
        <v>885</v>
      </c>
      <c r="D1819" s="183"/>
      <c r="E1819" s="174">
        <v>13.86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0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159" t="s">
        <v>889</v>
      </c>
      <c r="D1820" s="183"/>
      <c r="E1820" s="174">
        <v>17.55</v>
      </c>
      <c r="F1820" s="199"/>
      <c r="G1820" s="145"/>
      <c r="H1820" s="169">
        <v>0</v>
      </c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 t="s">
        <v>137</v>
      </c>
      <c r="S1820" s="140">
        <v>0</v>
      </c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159" t="s">
        <v>890</v>
      </c>
      <c r="D1821" s="183"/>
      <c r="E1821" s="174">
        <v>13</v>
      </c>
      <c r="F1821" s="199"/>
      <c r="G1821" s="145"/>
      <c r="H1821" s="169">
        <v>0</v>
      </c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 t="s">
        <v>137</v>
      </c>
      <c r="S1821" s="140">
        <v>0</v>
      </c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59" t="s">
        <v>891</v>
      </c>
      <c r="D1822" s="183"/>
      <c r="E1822" s="174">
        <v>93.36</v>
      </c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>
        <v>357</v>
      </c>
      <c r="B1823" s="143" t="s">
        <v>1549</v>
      </c>
      <c r="C1823" s="158" t="s">
        <v>1550</v>
      </c>
      <c r="D1823" s="182" t="s">
        <v>181</v>
      </c>
      <c r="E1823" s="145">
        <v>353.84349999999995</v>
      </c>
      <c r="F1823" s="199"/>
      <c r="G1823" s="145">
        <f>ROUND(E1823*F1823,2)</f>
        <v>0</v>
      </c>
      <c r="H1823" s="169" t="s">
        <v>2333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175</v>
      </c>
      <c r="S1823" s="140"/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outlineLevel="1">
      <c r="A1824" s="141"/>
      <c r="B1824" s="143"/>
      <c r="C1824" s="159" t="s">
        <v>856</v>
      </c>
      <c r="D1824" s="183"/>
      <c r="E1824" s="174"/>
      <c r="F1824" s="199"/>
      <c r="G1824" s="145"/>
      <c r="H1824" s="169">
        <v>0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137</v>
      </c>
      <c r="S1824" s="140">
        <v>0</v>
      </c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604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1548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61" t="s">
        <v>209</v>
      </c>
      <c r="D1827" s="185"/>
      <c r="E1827" s="175"/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2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62" t="s">
        <v>1551</v>
      </c>
      <c r="D1828" s="185"/>
      <c r="E1828" s="175">
        <v>17.64</v>
      </c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2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62" t="s">
        <v>1534</v>
      </c>
      <c r="D1829" s="185"/>
      <c r="E1829" s="175">
        <v>27.44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2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62" t="s">
        <v>1535</v>
      </c>
      <c r="D1830" s="185"/>
      <c r="E1830" s="175">
        <v>30.24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2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62" t="s">
        <v>1536</v>
      </c>
      <c r="D1831" s="185"/>
      <c r="E1831" s="175">
        <v>81.64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2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62" t="s">
        <v>1537</v>
      </c>
      <c r="D1832" s="185"/>
      <c r="E1832" s="175">
        <v>6.48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2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62" t="s">
        <v>1552</v>
      </c>
      <c r="D1833" s="185"/>
      <c r="E1833" s="175">
        <v>6.48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2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62" t="s">
        <v>1553</v>
      </c>
      <c r="D1834" s="185"/>
      <c r="E1834" s="175">
        <v>13.86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2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62" t="s">
        <v>1554</v>
      </c>
      <c r="D1835" s="185"/>
      <c r="E1835" s="175">
        <v>17.55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2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62" t="s">
        <v>1555</v>
      </c>
      <c r="D1836" s="185"/>
      <c r="E1836" s="175">
        <v>13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2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62" t="s">
        <v>1556</v>
      </c>
      <c r="D1837" s="185"/>
      <c r="E1837" s="175">
        <v>93.36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2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61" t="s">
        <v>214</v>
      </c>
      <c r="D1838" s="185"/>
      <c r="E1838" s="175"/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0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59" t="s">
        <v>1557</v>
      </c>
      <c r="D1839" s="183"/>
      <c r="E1839" s="174">
        <v>353.84350000000001</v>
      </c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>
        <v>358</v>
      </c>
      <c r="B1840" s="143" t="s">
        <v>1558</v>
      </c>
      <c r="C1840" s="158" t="s">
        <v>1559</v>
      </c>
      <c r="D1840" s="182" t="s">
        <v>181</v>
      </c>
      <c r="E1840" s="145">
        <v>307.69</v>
      </c>
      <c r="F1840" s="199"/>
      <c r="G1840" s="145">
        <f>ROUND(E1840*F1840,2)</f>
        <v>0</v>
      </c>
      <c r="H1840" s="169" t="s">
        <v>2333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135</v>
      </c>
      <c r="S1840" s="140"/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/>
      <c r="B1841" s="143"/>
      <c r="C1841" s="159" t="s">
        <v>856</v>
      </c>
      <c r="D1841" s="183"/>
      <c r="E1841" s="174"/>
      <c r="F1841" s="199"/>
      <c r="G1841" s="145"/>
      <c r="H1841" s="169">
        <v>0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137</v>
      </c>
      <c r="S1841" s="140">
        <v>0</v>
      </c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604</v>
      </c>
      <c r="D1842" s="183"/>
      <c r="E1842" s="174"/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1548</v>
      </c>
      <c r="D1843" s="183"/>
      <c r="E1843" s="174"/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872</v>
      </c>
      <c r="D1844" s="183"/>
      <c r="E1844" s="174">
        <v>17.64</v>
      </c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873</v>
      </c>
      <c r="D1845" s="183"/>
      <c r="E1845" s="174">
        <v>27.44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881</v>
      </c>
      <c r="D1846" s="183"/>
      <c r="E1846" s="174">
        <v>30.24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882</v>
      </c>
      <c r="D1847" s="183"/>
      <c r="E1847" s="174">
        <v>81.64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883</v>
      </c>
      <c r="D1848" s="183"/>
      <c r="E1848" s="174">
        <v>6.48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884</v>
      </c>
      <c r="D1849" s="183"/>
      <c r="E1849" s="174">
        <v>6.48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885</v>
      </c>
      <c r="D1850" s="183"/>
      <c r="E1850" s="174">
        <v>13.86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159" t="s">
        <v>889</v>
      </c>
      <c r="D1851" s="183"/>
      <c r="E1851" s="174">
        <v>17.55</v>
      </c>
      <c r="F1851" s="199"/>
      <c r="G1851" s="145"/>
      <c r="H1851" s="169">
        <v>0</v>
      </c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 t="s">
        <v>137</v>
      </c>
      <c r="S1851" s="140">
        <v>0</v>
      </c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159" t="s">
        <v>890</v>
      </c>
      <c r="D1852" s="183"/>
      <c r="E1852" s="174">
        <v>13</v>
      </c>
      <c r="F1852" s="199"/>
      <c r="G1852" s="145"/>
      <c r="H1852" s="169">
        <v>0</v>
      </c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 t="s">
        <v>137</v>
      </c>
      <c r="S1852" s="140">
        <v>0</v>
      </c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159" t="s">
        <v>891</v>
      </c>
      <c r="D1853" s="183"/>
      <c r="E1853" s="174">
        <v>93.36</v>
      </c>
      <c r="F1853" s="199"/>
      <c r="G1853" s="145"/>
      <c r="H1853" s="169">
        <v>0</v>
      </c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 t="s">
        <v>137</v>
      </c>
      <c r="S1853" s="140">
        <v>0</v>
      </c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>
        <v>359</v>
      </c>
      <c r="B1854" s="143" t="s">
        <v>388</v>
      </c>
      <c r="C1854" s="158" t="s">
        <v>389</v>
      </c>
      <c r="D1854" s="182" t="s">
        <v>181</v>
      </c>
      <c r="E1854" s="145">
        <v>353.84349999999995</v>
      </c>
      <c r="F1854" s="199"/>
      <c r="G1854" s="145">
        <f>ROUND(E1854*F1854,2)</f>
        <v>0</v>
      </c>
      <c r="H1854" s="169" t="s">
        <v>2333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175</v>
      </c>
      <c r="S1854" s="140"/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/>
      <c r="B1855" s="143"/>
      <c r="C1855" s="159" t="s">
        <v>856</v>
      </c>
      <c r="D1855" s="183"/>
      <c r="E1855" s="174"/>
      <c r="F1855" s="199"/>
      <c r="G1855" s="145"/>
      <c r="H1855" s="169">
        <v>0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137</v>
      </c>
      <c r="S1855" s="140">
        <v>0</v>
      </c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159" t="s">
        <v>604</v>
      </c>
      <c r="D1856" s="183"/>
      <c r="E1856" s="174"/>
      <c r="F1856" s="199"/>
      <c r="G1856" s="145"/>
      <c r="H1856" s="169">
        <v>0</v>
      </c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 t="s">
        <v>137</v>
      </c>
      <c r="S1856" s="140">
        <v>0</v>
      </c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1548</v>
      </c>
      <c r="D1857" s="183"/>
      <c r="E1857" s="174"/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61" t="s">
        <v>209</v>
      </c>
      <c r="D1858" s="185"/>
      <c r="E1858" s="175"/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2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62" t="s">
        <v>1551</v>
      </c>
      <c r="D1859" s="185"/>
      <c r="E1859" s="175">
        <v>17.64</v>
      </c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2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62" t="s">
        <v>1534</v>
      </c>
      <c r="D1860" s="185"/>
      <c r="E1860" s="175">
        <v>27.44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2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/>
      <c r="B1861" s="143"/>
      <c r="C1861" s="162" t="s">
        <v>1535</v>
      </c>
      <c r="D1861" s="185"/>
      <c r="E1861" s="175">
        <v>30.24</v>
      </c>
      <c r="F1861" s="199"/>
      <c r="G1861" s="145"/>
      <c r="H1861" s="169">
        <v>0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137</v>
      </c>
      <c r="S1861" s="140">
        <v>2</v>
      </c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62" t="s">
        <v>1536</v>
      </c>
      <c r="D1862" s="185"/>
      <c r="E1862" s="175">
        <v>81.64</v>
      </c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2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62" t="s">
        <v>1537</v>
      </c>
      <c r="D1863" s="185"/>
      <c r="E1863" s="175">
        <v>6.48</v>
      </c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2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62" t="s">
        <v>1552</v>
      </c>
      <c r="D1864" s="185"/>
      <c r="E1864" s="175">
        <v>6.48</v>
      </c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2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62" t="s">
        <v>1553</v>
      </c>
      <c r="D1865" s="185"/>
      <c r="E1865" s="175">
        <v>13.86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2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62" t="s">
        <v>1554</v>
      </c>
      <c r="D1866" s="185"/>
      <c r="E1866" s="175">
        <v>17.55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2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62" t="s">
        <v>1555</v>
      </c>
      <c r="D1867" s="185"/>
      <c r="E1867" s="175">
        <v>13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2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62" t="s">
        <v>1556</v>
      </c>
      <c r="D1868" s="185"/>
      <c r="E1868" s="175">
        <v>93.36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2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61" t="s">
        <v>214</v>
      </c>
      <c r="D1869" s="185"/>
      <c r="E1869" s="175"/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0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59" t="s">
        <v>1557</v>
      </c>
      <c r="D1870" s="183"/>
      <c r="E1870" s="174">
        <v>353.84350000000001</v>
      </c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>
        <v>360</v>
      </c>
      <c r="B1871" s="143" t="s">
        <v>1560</v>
      </c>
      <c r="C1871" s="158" t="s">
        <v>1561</v>
      </c>
      <c r="D1871" s="182" t="s">
        <v>0</v>
      </c>
      <c r="E1871" s="145">
        <v>4.55</v>
      </c>
      <c r="F1871" s="199"/>
      <c r="G1871" s="145">
        <f>ROUND(E1871*F1871,2)</f>
        <v>0</v>
      </c>
      <c r="H1871" s="169" t="s">
        <v>2333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135</v>
      </c>
      <c r="S1871" s="140"/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>
      <c r="A1872" s="142" t="s">
        <v>130</v>
      </c>
      <c r="B1872" s="144" t="s">
        <v>84</v>
      </c>
      <c r="C1872" s="160" t="s">
        <v>85</v>
      </c>
      <c r="D1872" s="184"/>
      <c r="E1872" s="146"/>
      <c r="F1872" s="200"/>
      <c r="G1872" s="146">
        <f>SUMIF(R1873:R2071,"&lt;&gt;NOR",G1873:G2071)</f>
        <v>0</v>
      </c>
      <c r="H1872" s="170"/>
      <c r="I1872" s="140"/>
      <c r="R1872" t="s">
        <v>131</v>
      </c>
    </row>
    <row r="1873" spans="1:47" ht="22.5" outlineLevel="1">
      <c r="A1873" s="141">
        <v>361</v>
      </c>
      <c r="B1873" s="143" t="s">
        <v>1562</v>
      </c>
      <c r="C1873" s="158" t="s">
        <v>1563</v>
      </c>
      <c r="D1873" s="182" t="s">
        <v>181</v>
      </c>
      <c r="E1873" s="145">
        <v>2564.56</v>
      </c>
      <c r="F1873" s="199"/>
      <c r="G1873" s="145">
        <f>ROUND(E1873*F1873,2)</f>
        <v>0</v>
      </c>
      <c r="H1873" s="169" t="s">
        <v>2333</v>
      </c>
      <c r="I1873" s="140"/>
      <c r="J1873" s="140"/>
      <c r="K1873" s="140"/>
      <c r="L1873" s="140"/>
      <c r="M1873" s="140"/>
      <c r="N1873" s="140"/>
      <c r="O1873" s="140"/>
      <c r="P1873" s="140"/>
      <c r="Q1873" s="140"/>
      <c r="R1873" s="140" t="s">
        <v>135</v>
      </c>
      <c r="S1873" s="140"/>
      <c r="T1873" s="140"/>
      <c r="U1873" s="140"/>
      <c r="V1873" s="140"/>
      <c r="W1873" s="140"/>
      <c r="X1873" s="140"/>
      <c r="Y1873" s="140"/>
      <c r="Z1873" s="140"/>
      <c r="AA1873" s="140"/>
      <c r="AB1873" s="140"/>
      <c r="AC1873" s="140"/>
      <c r="AD1873" s="140"/>
      <c r="AE1873" s="140"/>
      <c r="AF1873" s="140"/>
      <c r="AG1873" s="140"/>
      <c r="AH1873" s="140"/>
      <c r="AI1873" s="140"/>
      <c r="AJ1873" s="140"/>
      <c r="AK1873" s="140"/>
      <c r="AL1873" s="140"/>
      <c r="AM1873" s="140"/>
      <c r="AN1873" s="140"/>
      <c r="AO1873" s="140"/>
      <c r="AP1873" s="140"/>
      <c r="AQ1873" s="140"/>
      <c r="AR1873" s="140"/>
      <c r="AS1873" s="140"/>
      <c r="AT1873" s="140"/>
      <c r="AU1873" s="140"/>
    </row>
    <row r="1874" spans="1:47" outlineLevel="1">
      <c r="A1874" s="141"/>
      <c r="B1874" s="143"/>
      <c r="C1874" s="159" t="s">
        <v>802</v>
      </c>
      <c r="D1874" s="183"/>
      <c r="E1874" s="174"/>
      <c r="F1874" s="199"/>
      <c r="G1874" s="145"/>
      <c r="H1874" s="169">
        <v>0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137</v>
      </c>
      <c r="S1874" s="140">
        <v>0</v>
      </c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/>
      <c r="B1875" s="143"/>
      <c r="C1875" s="159" t="s">
        <v>1564</v>
      </c>
      <c r="D1875" s="183"/>
      <c r="E1875" s="174">
        <v>1426</v>
      </c>
      <c r="F1875" s="199"/>
      <c r="G1875" s="145"/>
      <c r="H1875" s="169">
        <v>0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137</v>
      </c>
      <c r="S1875" s="140">
        <v>0</v>
      </c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982</v>
      </c>
      <c r="D1876" s="183"/>
      <c r="E1876" s="174">
        <v>350</v>
      </c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983</v>
      </c>
      <c r="D1877" s="183"/>
      <c r="E1877" s="174">
        <v>298</v>
      </c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1010</v>
      </c>
      <c r="D1878" s="183"/>
      <c r="E1878" s="174">
        <v>172</v>
      </c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59" t="s">
        <v>1565</v>
      </c>
      <c r="D1879" s="183"/>
      <c r="E1879" s="174">
        <v>226</v>
      </c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0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59" t="s">
        <v>984</v>
      </c>
      <c r="D1880" s="183"/>
      <c r="E1880" s="174">
        <v>42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0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59" t="s">
        <v>1011</v>
      </c>
      <c r="D1881" s="183"/>
      <c r="E1881" s="174">
        <v>16.64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0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59" t="s">
        <v>1012</v>
      </c>
      <c r="D1882" s="183"/>
      <c r="E1882" s="174">
        <v>33.92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0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ht="22.5" outlineLevel="1">
      <c r="A1883" s="141">
        <v>362</v>
      </c>
      <c r="B1883" s="143" t="s">
        <v>1566</v>
      </c>
      <c r="C1883" s="158" t="s">
        <v>1567</v>
      </c>
      <c r="D1883" s="182" t="s">
        <v>181</v>
      </c>
      <c r="E1883" s="145">
        <v>231.4</v>
      </c>
      <c r="F1883" s="199"/>
      <c r="G1883" s="145">
        <f>ROUND(E1883*F1883,2)</f>
        <v>0</v>
      </c>
      <c r="H1883" s="169" t="s">
        <v>2333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135</v>
      </c>
      <c r="S1883" s="140"/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outlineLevel="1">
      <c r="A1884" s="141"/>
      <c r="B1884" s="143"/>
      <c r="C1884" s="159" t="s">
        <v>802</v>
      </c>
      <c r="D1884" s="183"/>
      <c r="E1884" s="174"/>
      <c r="F1884" s="199"/>
      <c r="G1884" s="145"/>
      <c r="H1884" s="169">
        <v>0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137</v>
      </c>
      <c r="S1884" s="140">
        <v>0</v>
      </c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59" t="s">
        <v>1568</v>
      </c>
      <c r="D1885" s="183"/>
      <c r="E1885" s="174"/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0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59" t="s">
        <v>1569</v>
      </c>
      <c r="D1886" s="183"/>
      <c r="E1886" s="174">
        <v>85.6</v>
      </c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0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59" t="s">
        <v>1570</v>
      </c>
      <c r="D1887" s="183"/>
      <c r="E1887" s="174"/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0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59" t="s">
        <v>1571</v>
      </c>
      <c r="D1888" s="183"/>
      <c r="E1888" s="174">
        <v>24.75</v>
      </c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0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59" t="s">
        <v>1572</v>
      </c>
      <c r="D1889" s="183"/>
      <c r="E1889" s="174"/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0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59" t="s">
        <v>1573</v>
      </c>
      <c r="D1890" s="183"/>
      <c r="E1890" s="174">
        <v>23.65</v>
      </c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1574</v>
      </c>
      <c r="D1891" s="183"/>
      <c r="E1891" s="174"/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/>
      <c r="B1892" s="143"/>
      <c r="C1892" s="159" t="s">
        <v>1575</v>
      </c>
      <c r="D1892" s="183"/>
      <c r="E1892" s="174">
        <v>70.3</v>
      </c>
      <c r="F1892" s="199"/>
      <c r="G1892" s="145"/>
      <c r="H1892" s="169">
        <v>0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137</v>
      </c>
      <c r="S1892" s="140">
        <v>0</v>
      </c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1576</v>
      </c>
      <c r="D1893" s="183"/>
      <c r="E1893" s="174"/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1577</v>
      </c>
      <c r="D1894" s="183"/>
      <c r="E1894" s="174">
        <v>21.6</v>
      </c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1578</v>
      </c>
      <c r="D1895" s="183"/>
      <c r="E1895" s="174"/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1579</v>
      </c>
      <c r="D1896" s="183"/>
      <c r="E1896" s="174">
        <v>5.5</v>
      </c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ht="22.5" outlineLevel="1">
      <c r="A1897" s="141">
        <v>363</v>
      </c>
      <c r="B1897" s="143" t="s">
        <v>1580</v>
      </c>
      <c r="C1897" s="158" t="s">
        <v>1581</v>
      </c>
      <c r="D1897" s="182" t="s">
        <v>181</v>
      </c>
      <c r="E1897" s="205">
        <v>2564.56</v>
      </c>
      <c r="F1897" s="199"/>
      <c r="G1897" s="145">
        <f>ROUND(E1897*F1897,2)</f>
        <v>0</v>
      </c>
      <c r="H1897" s="169" t="s">
        <v>2333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135</v>
      </c>
      <c r="S1897" s="140"/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outlineLevel="1">
      <c r="A1898" s="141"/>
      <c r="B1898" s="143"/>
      <c r="C1898" s="159" t="s">
        <v>802</v>
      </c>
      <c r="D1898" s="183"/>
      <c r="E1898" s="174"/>
      <c r="F1898" s="199"/>
      <c r="G1898" s="145"/>
      <c r="H1898" s="169">
        <v>0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137</v>
      </c>
      <c r="S1898" s="140">
        <v>0</v>
      </c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204" t="s">
        <v>1564</v>
      </c>
      <c r="D1899" s="183"/>
      <c r="E1899" s="203">
        <v>1426</v>
      </c>
      <c r="F1899" s="199"/>
      <c r="G1899" s="199"/>
      <c r="H1899" s="169"/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/>
      <c r="S1899" s="140"/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159" t="s">
        <v>982</v>
      </c>
      <c r="D1900" s="183"/>
      <c r="E1900" s="174">
        <v>350</v>
      </c>
      <c r="F1900" s="199"/>
      <c r="G1900" s="145"/>
      <c r="H1900" s="169">
        <v>0</v>
      </c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 t="s">
        <v>137</v>
      </c>
      <c r="S1900" s="140">
        <v>0</v>
      </c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983</v>
      </c>
      <c r="D1901" s="183"/>
      <c r="E1901" s="174">
        <v>298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1010</v>
      </c>
      <c r="D1902" s="183"/>
      <c r="E1902" s="174">
        <v>172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1565</v>
      </c>
      <c r="D1903" s="183"/>
      <c r="E1903" s="174">
        <v>226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984</v>
      </c>
      <c r="D1904" s="183"/>
      <c r="E1904" s="174">
        <v>42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1011</v>
      </c>
      <c r="D1905" s="183"/>
      <c r="E1905" s="174">
        <v>16.64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outlineLevel="1">
      <c r="A1906" s="141"/>
      <c r="B1906" s="143"/>
      <c r="C1906" s="159" t="s">
        <v>1012</v>
      </c>
      <c r="D1906" s="183"/>
      <c r="E1906" s="174">
        <v>33.92</v>
      </c>
      <c r="F1906" s="199"/>
      <c r="G1906" s="145"/>
      <c r="H1906" s="169">
        <v>0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137</v>
      </c>
      <c r="S1906" s="140">
        <v>0</v>
      </c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ht="22.5" outlineLevel="1">
      <c r="A1907" s="141">
        <v>364</v>
      </c>
      <c r="B1907" s="143" t="s">
        <v>1582</v>
      </c>
      <c r="C1907" s="158" t="s">
        <v>1583</v>
      </c>
      <c r="D1907" s="182" t="s">
        <v>181</v>
      </c>
      <c r="E1907" s="145">
        <v>316.3</v>
      </c>
      <c r="F1907" s="199"/>
      <c r="G1907" s="145">
        <f>ROUND(E1907*F1907,2)</f>
        <v>0</v>
      </c>
      <c r="H1907" s="169" t="s">
        <v>2333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135</v>
      </c>
      <c r="S1907" s="140"/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outlineLevel="1">
      <c r="A1908" s="141"/>
      <c r="B1908" s="143"/>
      <c r="C1908" s="159" t="s">
        <v>802</v>
      </c>
      <c r="D1908" s="183"/>
      <c r="E1908" s="174"/>
      <c r="F1908" s="199"/>
      <c r="G1908" s="145"/>
      <c r="H1908" s="169">
        <v>0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137</v>
      </c>
      <c r="S1908" s="140">
        <v>0</v>
      </c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1568</v>
      </c>
      <c r="D1909" s="183"/>
      <c r="E1909" s="174"/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59" t="s">
        <v>1569</v>
      </c>
      <c r="D1910" s="183"/>
      <c r="E1910" s="174">
        <v>85.6</v>
      </c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0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59" t="s">
        <v>1570</v>
      </c>
      <c r="D1911" s="183"/>
      <c r="E1911" s="174"/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0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59" t="s">
        <v>1571</v>
      </c>
      <c r="D1912" s="183"/>
      <c r="E1912" s="174">
        <v>24.75</v>
      </c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0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59" t="s">
        <v>1572</v>
      </c>
      <c r="D1913" s="183"/>
      <c r="E1913" s="174"/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0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59" t="s">
        <v>1573</v>
      </c>
      <c r="D1914" s="183"/>
      <c r="E1914" s="174">
        <v>23.65</v>
      </c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0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59" t="s">
        <v>1574</v>
      </c>
      <c r="D1915" s="183"/>
      <c r="E1915" s="174"/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0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59" t="s">
        <v>1575</v>
      </c>
      <c r="D1916" s="183"/>
      <c r="E1916" s="174">
        <v>70.3</v>
      </c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0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59" t="s">
        <v>1576</v>
      </c>
      <c r="D1917" s="183"/>
      <c r="E1917" s="174"/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0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59" t="s">
        <v>1577</v>
      </c>
      <c r="D1918" s="183"/>
      <c r="E1918" s="174">
        <v>21.6</v>
      </c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0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/>
      <c r="B1919" s="143"/>
      <c r="C1919" s="159" t="s">
        <v>1584</v>
      </c>
      <c r="D1919" s="183"/>
      <c r="E1919" s="174">
        <v>90.4</v>
      </c>
      <c r="F1919" s="199"/>
      <c r="G1919" s="145"/>
      <c r="H1919" s="169">
        <v>0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137</v>
      </c>
      <c r="S1919" s="140">
        <v>0</v>
      </c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>
        <v>365</v>
      </c>
      <c r="B1920" s="143" t="s">
        <v>1540</v>
      </c>
      <c r="C1920" s="158" t="s">
        <v>1585</v>
      </c>
      <c r="D1920" s="182" t="s">
        <v>181</v>
      </c>
      <c r="E1920" s="205">
        <v>3312.99</v>
      </c>
      <c r="F1920" s="199"/>
      <c r="G1920" s="145">
        <f>ROUND(E1920*F1920,2)</f>
        <v>0</v>
      </c>
      <c r="H1920" s="169" t="s">
        <v>2333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175</v>
      </c>
      <c r="S1920" s="140"/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/>
      <c r="B1921" s="143"/>
      <c r="C1921" s="159" t="s">
        <v>802</v>
      </c>
      <c r="D1921" s="183"/>
      <c r="E1921" s="174"/>
      <c r="F1921" s="199"/>
      <c r="G1921" s="145"/>
      <c r="H1921" s="169">
        <v>0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137</v>
      </c>
      <c r="S1921" s="140">
        <v>0</v>
      </c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61" t="s">
        <v>209</v>
      </c>
      <c r="D1922" s="185"/>
      <c r="E1922" s="175"/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2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/>
      <c r="B1923" s="143"/>
      <c r="C1923" s="207" t="s">
        <v>1608</v>
      </c>
      <c r="D1923" s="185"/>
      <c r="E1923" s="206">
        <v>1426</v>
      </c>
      <c r="F1923" s="199"/>
      <c r="G1923" s="199"/>
      <c r="H1923" s="169"/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/>
      <c r="S1923" s="140"/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 outlineLevel="1">
      <c r="A1924" s="141"/>
      <c r="B1924" s="143"/>
      <c r="C1924" s="162" t="s">
        <v>1063</v>
      </c>
      <c r="D1924" s="185"/>
      <c r="E1924" s="175">
        <v>350</v>
      </c>
      <c r="F1924" s="199"/>
      <c r="G1924" s="145"/>
      <c r="H1924" s="169">
        <v>0</v>
      </c>
      <c r="I1924" s="140"/>
      <c r="J1924" s="140"/>
      <c r="K1924" s="140"/>
      <c r="L1924" s="140"/>
      <c r="M1924" s="140"/>
      <c r="N1924" s="140"/>
      <c r="O1924" s="140"/>
      <c r="P1924" s="140"/>
      <c r="Q1924" s="140"/>
      <c r="R1924" s="140" t="s">
        <v>137</v>
      </c>
      <c r="S1924" s="140">
        <v>2</v>
      </c>
      <c r="T1924" s="140"/>
      <c r="U1924" s="140"/>
      <c r="V1924" s="140"/>
      <c r="W1924" s="140"/>
      <c r="X1924" s="140"/>
      <c r="Y1924" s="140"/>
      <c r="Z1924" s="140"/>
      <c r="AA1924" s="140"/>
      <c r="AB1924" s="140"/>
      <c r="AC1924" s="140"/>
      <c r="AD1924" s="140"/>
      <c r="AE1924" s="140"/>
      <c r="AF1924" s="140"/>
      <c r="AG1924" s="140"/>
      <c r="AH1924" s="140"/>
      <c r="AI1924" s="140"/>
      <c r="AJ1924" s="140"/>
      <c r="AK1924" s="140"/>
      <c r="AL1924" s="140"/>
      <c r="AM1924" s="140"/>
      <c r="AN1924" s="140"/>
      <c r="AO1924" s="140"/>
      <c r="AP1924" s="140"/>
      <c r="AQ1924" s="140"/>
      <c r="AR1924" s="140"/>
      <c r="AS1924" s="140"/>
      <c r="AT1924" s="140"/>
      <c r="AU1924" s="140"/>
    </row>
    <row r="1925" spans="1:47" outlineLevel="1">
      <c r="A1925" s="141"/>
      <c r="B1925" s="143"/>
      <c r="C1925" s="162" t="s">
        <v>1586</v>
      </c>
      <c r="D1925" s="185"/>
      <c r="E1925" s="175">
        <v>85.6</v>
      </c>
      <c r="F1925" s="199"/>
      <c r="G1925" s="145"/>
      <c r="H1925" s="169">
        <v>0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137</v>
      </c>
      <c r="S1925" s="140">
        <v>2</v>
      </c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62" t="s">
        <v>1064</v>
      </c>
      <c r="D1926" s="185"/>
      <c r="E1926" s="175">
        <v>298</v>
      </c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2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62" t="s">
        <v>1587</v>
      </c>
      <c r="D1927" s="185"/>
      <c r="E1927" s="175">
        <v>24.75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2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62" t="s">
        <v>1065</v>
      </c>
      <c r="D1928" s="185"/>
      <c r="E1928" s="175">
        <v>172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2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62" t="s">
        <v>1588</v>
      </c>
      <c r="D1929" s="185"/>
      <c r="E1929" s="175">
        <v>23.65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2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62" t="s">
        <v>1066</v>
      </c>
      <c r="D1930" s="185"/>
      <c r="E1930" s="175">
        <v>226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2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62" t="s">
        <v>1589</v>
      </c>
      <c r="D1931" s="185"/>
      <c r="E1931" s="175">
        <v>70.3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2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62" t="s">
        <v>1067</v>
      </c>
      <c r="D1932" s="185"/>
      <c r="E1932" s="175">
        <v>42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2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62" t="s">
        <v>1590</v>
      </c>
      <c r="D1933" s="185"/>
      <c r="E1933" s="175">
        <v>21.6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2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62" t="s">
        <v>1044</v>
      </c>
      <c r="D1934" s="185"/>
      <c r="E1934" s="175">
        <v>16.64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2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outlineLevel="1">
      <c r="A1935" s="141"/>
      <c r="B1935" s="143"/>
      <c r="C1935" s="162" t="s">
        <v>1045</v>
      </c>
      <c r="D1935" s="185"/>
      <c r="E1935" s="175">
        <v>33.92</v>
      </c>
      <c r="F1935" s="199"/>
      <c r="G1935" s="145"/>
      <c r="H1935" s="169">
        <v>0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137</v>
      </c>
      <c r="S1935" s="140">
        <v>2</v>
      </c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62" t="s">
        <v>1591</v>
      </c>
      <c r="D1936" s="185"/>
      <c r="E1936" s="175">
        <v>90.4</v>
      </c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2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outlineLevel="1">
      <c r="A1937" s="141"/>
      <c r="B1937" s="143"/>
      <c r="C1937" s="161" t="s">
        <v>214</v>
      </c>
      <c r="D1937" s="185"/>
      <c r="E1937" s="175"/>
      <c r="F1937" s="199"/>
      <c r="G1937" s="145"/>
      <c r="H1937" s="169">
        <v>0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137</v>
      </c>
      <c r="S1937" s="140">
        <v>0</v>
      </c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204" t="s">
        <v>1631</v>
      </c>
      <c r="D1938" s="183"/>
      <c r="E1938" s="203">
        <v>3312.99</v>
      </c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s="209" customFormat="1" ht="22.5" outlineLevel="1">
      <c r="A1939" s="210" t="s">
        <v>2342</v>
      </c>
      <c r="B1939" s="211" t="s">
        <v>2343</v>
      </c>
      <c r="C1939" s="212" t="s">
        <v>2344</v>
      </c>
      <c r="D1939" s="213" t="s">
        <v>181</v>
      </c>
      <c r="E1939" s="205">
        <v>1426</v>
      </c>
      <c r="F1939" s="205"/>
      <c r="G1939" s="205">
        <f>ROUND(E1939*F1939,2)</f>
        <v>0</v>
      </c>
      <c r="H1939" s="214" t="s">
        <v>2333</v>
      </c>
      <c r="I1939" s="208"/>
      <c r="J1939" s="208"/>
      <c r="K1939" s="208"/>
      <c r="L1939" s="208"/>
      <c r="M1939" s="208"/>
      <c r="N1939" s="208"/>
      <c r="O1939" s="208"/>
      <c r="P1939" s="208"/>
      <c r="Q1939" s="208"/>
      <c r="R1939" s="208"/>
      <c r="S1939" s="208"/>
      <c r="T1939" s="208"/>
      <c r="U1939" s="208"/>
      <c r="V1939" s="208"/>
      <c r="W1939" s="208"/>
      <c r="X1939" s="208"/>
      <c r="Y1939" s="208"/>
      <c r="Z1939" s="208"/>
      <c r="AA1939" s="208"/>
      <c r="AB1939" s="208"/>
      <c r="AC1939" s="208"/>
      <c r="AD1939" s="208"/>
      <c r="AE1939" s="208"/>
      <c r="AF1939" s="208"/>
      <c r="AG1939" s="208"/>
      <c r="AH1939" s="208"/>
      <c r="AI1939" s="208"/>
      <c r="AJ1939" s="208"/>
      <c r="AK1939" s="208"/>
      <c r="AL1939" s="208"/>
      <c r="AM1939" s="208"/>
      <c r="AN1939" s="208"/>
      <c r="AO1939" s="208"/>
      <c r="AP1939" s="208"/>
      <c r="AQ1939" s="208"/>
      <c r="AR1939" s="208"/>
      <c r="AS1939" s="208"/>
      <c r="AT1939" s="208"/>
      <c r="AU1939" s="208"/>
    </row>
    <row r="1940" spans="1:47" s="209" customFormat="1" outlineLevel="1">
      <c r="A1940" s="210"/>
      <c r="B1940" s="211"/>
      <c r="C1940" s="204" t="s">
        <v>1564</v>
      </c>
      <c r="D1940" s="215"/>
      <c r="E1940" s="203">
        <v>1426</v>
      </c>
      <c r="F1940" s="205"/>
      <c r="G1940" s="205"/>
      <c r="H1940" s="214"/>
      <c r="I1940" s="208"/>
      <c r="J1940" s="208"/>
      <c r="K1940" s="208"/>
      <c r="L1940" s="208"/>
      <c r="M1940" s="208"/>
      <c r="N1940" s="208"/>
      <c r="O1940" s="208"/>
      <c r="P1940" s="208"/>
      <c r="Q1940" s="208"/>
      <c r="R1940" s="208"/>
      <c r="S1940" s="208"/>
      <c r="T1940" s="208"/>
      <c r="U1940" s="208"/>
      <c r="V1940" s="208"/>
      <c r="W1940" s="208"/>
      <c r="X1940" s="208"/>
      <c r="Y1940" s="208"/>
      <c r="Z1940" s="208"/>
      <c r="AA1940" s="208"/>
      <c r="AB1940" s="208"/>
      <c r="AC1940" s="208"/>
      <c r="AD1940" s="208"/>
      <c r="AE1940" s="208"/>
      <c r="AF1940" s="208"/>
      <c r="AG1940" s="208"/>
      <c r="AH1940" s="208"/>
      <c r="AI1940" s="208"/>
      <c r="AJ1940" s="208"/>
      <c r="AK1940" s="208"/>
      <c r="AL1940" s="208"/>
      <c r="AM1940" s="208"/>
      <c r="AN1940" s="208"/>
      <c r="AO1940" s="208"/>
      <c r="AP1940" s="208"/>
      <c r="AQ1940" s="208"/>
      <c r="AR1940" s="208"/>
      <c r="AS1940" s="208"/>
      <c r="AT1940" s="208"/>
      <c r="AU1940" s="208"/>
    </row>
    <row r="1941" spans="1:47" s="209" customFormat="1" outlineLevel="1">
      <c r="A1941" s="210" t="s">
        <v>2345</v>
      </c>
      <c r="B1941" s="211" t="s">
        <v>2346</v>
      </c>
      <c r="C1941" s="212" t="s">
        <v>2347</v>
      </c>
      <c r="D1941" s="213" t="s">
        <v>181</v>
      </c>
      <c r="E1941" s="205">
        <v>1639.9</v>
      </c>
      <c r="F1941" s="205"/>
      <c r="G1941" s="205">
        <f>ROUND(E1941*F1941,2)</f>
        <v>0</v>
      </c>
      <c r="H1941" s="214" t="s">
        <v>2333</v>
      </c>
      <c r="I1941" s="208"/>
      <c r="J1941" s="208"/>
      <c r="K1941" s="208"/>
      <c r="L1941" s="208"/>
      <c r="M1941" s="208"/>
      <c r="N1941" s="208"/>
      <c r="O1941" s="208"/>
      <c r="P1941" s="208"/>
      <c r="Q1941" s="208"/>
      <c r="R1941" s="208"/>
      <c r="S1941" s="208"/>
      <c r="T1941" s="208"/>
      <c r="U1941" s="208"/>
      <c r="V1941" s="208"/>
      <c r="W1941" s="208"/>
      <c r="X1941" s="208"/>
      <c r="Y1941" s="208"/>
      <c r="Z1941" s="208"/>
      <c r="AA1941" s="208"/>
      <c r="AB1941" s="208"/>
      <c r="AC1941" s="208"/>
      <c r="AD1941" s="208"/>
      <c r="AE1941" s="208"/>
      <c r="AF1941" s="208"/>
      <c r="AG1941" s="208"/>
      <c r="AH1941" s="208"/>
      <c r="AI1941" s="208"/>
      <c r="AJ1941" s="208"/>
      <c r="AK1941" s="208"/>
      <c r="AL1941" s="208"/>
      <c r="AM1941" s="208"/>
      <c r="AN1941" s="208"/>
      <c r="AO1941" s="208"/>
      <c r="AP1941" s="208"/>
      <c r="AQ1941" s="208"/>
      <c r="AR1941" s="208"/>
      <c r="AS1941" s="208"/>
      <c r="AT1941" s="208"/>
      <c r="AU1941" s="208"/>
    </row>
    <row r="1942" spans="1:47" s="209" customFormat="1" outlineLevel="1">
      <c r="A1942" s="210"/>
      <c r="B1942" s="211"/>
      <c r="C1942" s="204" t="s">
        <v>2348</v>
      </c>
      <c r="D1942" s="215"/>
      <c r="E1942" s="203">
        <v>1639.9</v>
      </c>
      <c r="F1942" s="205"/>
      <c r="G1942" s="205"/>
      <c r="H1942" s="214"/>
      <c r="I1942" s="208"/>
      <c r="J1942" s="208"/>
      <c r="K1942" s="208"/>
      <c r="L1942" s="208"/>
      <c r="M1942" s="208"/>
      <c r="N1942" s="208"/>
      <c r="O1942" s="208"/>
      <c r="P1942" s="208"/>
      <c r="Q1942" s="208"/>
      <c r="R1942" s="208"/>
      <c r="S1942" s="208"/>
      <c r="T1942" s="208"/>
      <c r="U1942" s="208"/>
      <c r="V1942" s="208"/>
      <c r="W1942" s="208"/>
      <c r="X1942" s="208"/>
      <c r="Y1942" s="208"/>
      <c r="Z1942" s="208"/>
      <c r="AA1942" s="208"/>
      <c r="AB1942" s="208"/>
      <c r="AC1942" s="208"/>
      <c r="AD1942" s="208"/>
      <c r="AE1942" s="208"/>
      <c r="AF1942" s="208"/>
      <c r="AG1942" s="208"/>
      <c r="AH1942" s="208"/>
      <c r="AI1942" s="208"/>
      <c r="AJ1942" s="208"/>
      <c r="AK1942" s="208"/>
      <c r="AL1942" s="208"/>
      <c r="AM1942" s="208"/>
      <c r="AN1942" s="208"/>
      <c r="AO1942" s="208"/>
      <c r="AP1942" s="208"/>
      <c r="AQ1942" s="208"/>
      <c r="AR1942" s="208"/>
      <c r="AS1942" s="208"/>
      <c r="AT1942" s="208"/>
      <c r="AU1942" s="208"/>
    </row>
    <row r="1943" spans="1:47" ht="22.5" outlineLevel="1">
      <c r="A1943" s="141">
        <v>366</v>
      </c>
      <c r="B1943" s="143" t="s">
        <v>1592</v>
      </c>
      <c r="C1943" s="158" t="s">
        <v>1593</v>
      </c>
      <c r="D1943" s="182" t="s">
        <v>181</v>
      </c>
      <c r="E1943" s="145">
        <v>8476.4799999999977</v>
      </c>
      <c r="F1943" s="199"/>
      <c r="G1943" s="145">
        <f>ROUND(E1943*F1943,2)</f>
        <v>0</v>
      </c>
      <c r="H1943" s="169" t="s">
        <v>2333</v>
      </c>
      <c r="I1943" s="140"/>
      <c r="J1943" s="140"/>
      <c r="K1943" s="140"/>
      <c r="L1943" s="140"/>
      <c r="M1943" s="140"/>
      <c r="N1943" s="140"/>
      <c r="O1943" s="140"/>
      <c r="P1943" s="140"/>
      <c r="Q1943" s="140"/>
      <c r="R1943" s="140" t="s">
        <v>135</v>
      </c>
      <c r="S1943" s="140"/>
      <c r="T1943" s="140"/>
      <c r="U1943" s="140"/>
      <c r="V1943" s="140"/>
      <c r="W1943" s="140"/>
      <c r="X1943" s="140"/>
      <c r="Y1943" s="140"/>
      <c r="Z1943" s="140"/>
      <c r="AA1943" s="140"/>
      <c r="AB1943" s="140"/>
      <c r="AC1943" s="140"/>
      <c r="AD1943" s="140"/>
      <c r="AE1943" s="140"/>
      <c r="AF1943" s="140"/>
      <c r="AG1943" s="140"/>
      <c r="AH1943" s="140"/>
      <c r="AI1943" s="140"/>
      <c r="AJ1943" s="140"/>
      <c r="AK1943" s="140"/>
      <c r="AL1943" s="140"/>
      <c r="AM1943" s="140"/>
      <c r="AN1943" s="140"/>
      <c r="AO1943" s="140"/>
      <c r="AP1943" s="140"/>
      <c r="AQ1943" s="140"/>
      <c r="AR1943" s="140"/>
      <c r="AS1943" s="140"/>
      <c r="AT1943" s="140"/>
      <c r="AU1943" s="140"/>
    </row>
    <row r="1944" spans="1:47" outlineLevel="1">
      <c r="A1944" s="141"/>
      <c r="B1944" s="143"/>
      <c r="C1944" s="159" t="s">
        <v>802</v>
      </c>
      <c r="D1944" s="183"/>
      <c r="E1944" s="174"/>
      <c r="F1944" s="199"/>
      <c r="G1944" s="145"/>
      <c r="H1944" s="169">
        <v>0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137</v>
      </c>
      <c r="S1944" s="140">
        <v>0</v>
      </c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1594</v>
      </c>
      <c r="D1945" s="183"/>
      <c r="E1945" s="174">
        <v>4278</v>
      </c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1595</v>
      </c>
      <c r="D1946" s="183"/>
      <c r="E1946" s="174">
        <v>700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1596</v>
      </c>
      <c r="D1947" s="183"/>
      <c r="E1947" s="174">
        <v>171.2</v>
      </c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1597</v>
      </c>
      <c r="D1948" s="183"/>
      <c r="E1948" s="174">
        <v>894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outlineLevel="1">
      <c r="A1949" s="141"/>
      <c r="B1949" s="143"/>
      <c r="C1949" s="159" t="s">
        <v>1598</v>
      </c>
      <c r="D1949" s="183"/>
      <c r="E1949" s="174">
        <v>74.25</v>
      </c>
      <c r="F1949" s="199"/>
      <c r="G1949" s="145"/>
      <c r="H1949" s="169">
        <v>0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137</v>
      </c>
      <c r="S1949" s="140">
        <v>0</v>
      </c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1599</v>
      </c>
      <c r="D1950" s="183"/>
      <c r="E1950" s="174">
        <v>516</v>
      </c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159" t="s">
        <v>1600</v>
      </c>
      <c r="D1951" s="183"/>
      <c r="E1951" s="174">
        <v>70.95</v>
      </c>
      <c r="F1951" s="199"/>
      <c r="G1951" s="145"/>
      <c r="H1951" s="169">
        <v>0</v>
      </c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 t="s">
        <v>137</v>
      </c>
      <c r="S1951" s="140">
        <v>0</v>
      </c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1601</v>
      </c>
      <c r="D1952" s="183"/>
      <c r="E1952" s="174">
        <v>904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/>
      <c r="B1953" s="143"/>
      <c r="C1953" s="159" t="s">
        <v>1602</v>
      </c>
      <c r="D1953" s="183"/>
      <c r="E1953" s="174">
        <v>281.2</v>
      </c>
      <c r="F1953" s="199"/>
      <c r="G1953" s="145"/>
      <c r="H1953" s="169">
        <v>0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137</v>
      </c>
      <c r="S1953" s="140">
        <v>0</v>
      </c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1603</v>
      </c>
      <c r="D1954" s="183"/>
      <c r="E1954" s="174">
        <v>168</v>
      </c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59" t="s">
        <v>1604</v>
      </c>
      <c r="D1955" s="183"/>
      <c r="E1955" s="174">
        <v>86.4</v>
      </c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0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59" t="s">
        <v>1605</v>
      </c>
      <c r="D1956" s="183"/>
      <c r="E1956" s="174">
        <v>49.92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0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59" t="s">
        <v>1606</v>
      </c>
      <c r="D1957" s="183"/>
      <c r="E1957" s="174">
        <v>101.76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0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59" t="s">
        <v>1607</v>
      </c>
      <c r="D1958" s="183"/>
      <c r="E1958" s="174">
        <v>180.8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0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outlineLevel="1">
      <c r="A1959" s="141">
        <v>367</v>
      </c>
      <c r="B1959" s="143" t="s">
        <v>829</v>
      </c>
      <c r="C1959" s="158" t="s">
        <v>830</v>
      </c>
      <c r="D1959" s="182" t="s">
        <v>181</v>
      </c>
      <c r="E1959" s="145">
        <v>3121.9740000000002</v>
      </c>
      <c r="F1959" s="199"/>
      <c r="G1959" s="145">
        <f>ROUND(E1959*F1959,2)</f>
        <v>0</v>
      </c>
      <c r="H1959" s="169" t="s">
        <v>2333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175</v>
      </c>
      <c r="S1959" s="140"/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/>
      <c r="B1960" s="143"/>
      <c r="C1960" s="159" t="s">
        <v>802</v>
      </c>
      <c r="D1960" s="183"/>
      <c r="E1960" s="174"/>
      <c r="F1960" s="199"/>
      <c r="G1960" s="145"/>
      <c r="H1960" s="169">
        <v>0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137</v>
      </c>
      <c r="S1960" s="140">
        <v>0</v>
      </c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61" t="s">
        <v>209</v>
      </c>
      <c r="D1961" s="185"/>
      <c r="E1961" s="175"/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2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62" t="s">
        <v>1608</v>
      </c>
      <c r="D1962" s="185"/>
      <c r="E1962" s="175">
        <v>1426</v>
      </c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2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62" t="s">
        <v>1064</v>
      </c>
      <c r="D1963" s="185"/>
      <c r="E1963" s="175">
        <v>298</v>
      </c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2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62" t="s">
        <v>1587</v>
      </c>
      <c r="D1964" s="185"/>
      <c r="E1964" s="175">
        <v>24.75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2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62" t="s">
        <v>1065</v>
      </c>
      <c r="D1965" s="185"/>
      <c r="E1965" s="175">
        <v>172</v>
      </c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2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62" t="s">
        <v>1588</v>
      </c>
      <c r="D1966" s="185"/>
      <c r="E1966" s="175">
        <v>23.65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2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62" t="s">
        <v>1609</v>
      </c>
      <c r="D1967" s="185"/>
      <c r="E1967" s="175">
        <v>452</v>
      </c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2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62" t="s">
        <v>1610</v>
      </c>
      <c r="D1968" s="185"/>
      <c r="E1968" s="175">
        <v>140.6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2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/>
      <c r="B1969" s="143"/>
      <c r="C1969" s="162" t="s">
        <v>1611</v>
      </c>
      <c r="D1969" s="185"/>
      <c r="E1969" s="175">
        <v>84</v>
      </c>
      <c r="F1969" s="199"/>
      <c r="G1969" s="145"/>
      <c r="H1969" s="169">
        <v>0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137</v>
      </c>
      <c r="S1969" s="140">
        <v>2</v>
      </c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62" t="s">
        <v>1612</v>
      </c>
      <c r="D1970" s="185"/>
      <c r="E1970" s="175">
        <v>43.2</v>
      </c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2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62" t="s">
        <v>1044</v>
      </c>
      <c r="D1971" s="185"/>
      <c r="E1971" s="175">
        <v>16.64</v>
      </c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2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/>
      <c r="B1972" s="143"/>
      <c r="C1972" s="162" t="s">
        <v>1045</v>
      </c>
      <c r="D1972" s="185"/>
      <c r="E1972" s="175">
        <v>33.92</v>
      </c>
      <c r="F1972" s="199"/>
      <c r="G1972" s="145"/>
      <c r="H1972" s="169">
        <v>0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137</v>
      </c>
      <c r="S1972" s="140">
        <v>2</v>
      </c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61" t="s">
        <v>214</v>
      </c>
      <c r="D1973" s="185"/>
      <c r="E1973" s="175"/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0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59" t="s">
        <v>1613</v>
      </c>
      <c r="D1974" s="183"/>
      <c r="E1974" s="174">
        <v>3121.9740000000002</v>
      </c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0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>
        <v>368</v>
      </c>
      <c r="B1975" s="143" t="s">
        <v>388</v>
      </c>
      <c r="C1975" s="158" t="s">
        <v>389</v>
      </c>
      <c r="D1975" s="182" t="s">
        <v>181</v>
      </c>
      <c r="E1975" s="145">
        <v>6625.9780000000001</v>
      </c>
      <c r="F1975" s="199"/>
      <c r="G1975" s="145">
        <f>ROUND(E1975*F1975,2)</f>
        <v>0</v>
      </c>
      <c r="H1975" s="169" t="s">
        <v>2333</v>
      </c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 t="s">
        <v>175</v>
      </c>
      <c r="S1975" s="140"/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/>
      <c r="B1976" s="143"/>
      <c r="C1976" s="159" t="s">
        <v>802</v>
      </c>
      <c r="D1976" s="183"/>
      <c r="E1976" s="174"/>
      <c r="F1976" s="199"/>
      <c r="G1976" s="145"/>
      <c r="H1976" s="169">
        <v>0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137</v>
      </c>
      <c r="S1976" s="140">
        <v>0</v>
      </c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61" t="s">
        <v>209</v>
      </c>
      <c r="D1977" s="185"/>
      <c r="E1977" s="175"/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2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2" t="s">
        <v>1614</v>
      </c>
      <c r="D1978" s="185"/>
      <c r="E1978" s="175">
        <v>2852</v>
      </c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1615</v>
      </c>
      <c r="D1979" s="185"/>
      <c r="E1979" s="175">
        <v>700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1616</v>
      </c>
      <c r="D1980" s="185"/>
      <c r="E1980" s="175">
        <v>171.2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1617</v>
      </c>
      <c r="D1981" s="185"/>
      <c r="E1981" s="175">
        <v>596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1618</v>
      </c>
      <c r="D1982" s="185"/>
      <c r="E1982" s="175">
        <v>49.5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1619</v>
      </c>
      <c r="D1983" s="185"/>
      <c r="E1983" s="175">
        <v>344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1620</v>
      </c>
      <c r="D1984" s="185"/>
      <c r="E1984" s="175">
        <v>47.3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1609</v>
      </c>
      <c r="D1985" s="185"/>
      <c r="E1985" s="175">
        <v>452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2" t="s">
        <v>1610</v>
      </c>
      <c r="D1986" s="185"/>
      <c r="E1986" s="175">
        <v>140.6</v>
      </c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2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62" t="s">
        <v>1611</v>
      </c>
      <c r="D1987" s="185"/>
      <c r="E1987" s="175">
        <v>84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2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outlineLevel="1">
      <c r="A1988" s="141"/>
      <c r="B1988" s="143"/>
      <c r="C1988" s="162" t="s">
        <v>1612</v>
      </c>
      <c r="D1988" s="185"/>
      <c r="E1988" s="175">
        <v>43.2</v>
      </c>
      <c r="F1988" s="199"/>
      <c r="G1988" s="145"/>
      <c r="H1988" s="169">
        <v>0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137</v>
      </c>
      <c r="S1988" s="140">
        <v>2</v>
      </c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62" t="s">
        <v>1621</v>
      </c>
      <c r="D1989" s="185"/>
      <c r="E1989" s="175">
        <v>33.28</v>
      </c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2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162" t="s">
        <v>1622</v>
      </c>
      <c r="D1990" s="185"/>
      <c r="E1990" s="175">
        <v>67.84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2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outlineLevel="1">
      <c r="A1991" s="141"/>
      <c r="B1991" s="143"/>
      <c r="C1991" s="162" t="s">
        <v>1623</v>
      </c>
      <c r="D1991" s="185"/>
      <c r="E1991" s="175">
        <v>180.8</v>
      </c>
      <c r="F1991" s="199"/>
      <c r="G1991" s="145"/>
      <c r="H1991" s="169">
        <v>0</v>
      </c>
      <c r="I1991" s="140"/>
      <c r="J1991" s="140"/>
      <c r="K1991" s="140"/>
      <c r="L1991" s="140"/>
      <c r="M1991" s="140"/>
      <c r="N1991" s="140"/>
      <c r="O1991" s="140"/>
      <c r="P1991" s="140"/>
      <c r="Q1991" s="140"/>
      <c r="R1991" s="140" t="s">
        <v>137</v>
      </c>
      <c r="S1991" s="140">
        <v>2</v>
      </c>
      <c r="T1991" s="140"/>
      <c r="U1991" s="140"/>
      <c r="V1991" s="140"/>
      <c r="W1991" s="140"/>
      <c r="X1991" s="140"/>
      <c r="Y1991" s="140"/>
      <c r="Z1991" s="140"/>
      <c r="AA1991" s="140"/>
      <c r="AB1991" s="140"/>
      <c r="AC1991" s="140"/>
      <c r="AD1991" s="140"/>
      <c r="AE1991" s="140"/>
      <c r="AF1991" s="140"/>
      <c r="AG1991" s="140"/>
      <c r="AH1991" s="140"/>
      <c r="AI1991" s="140"/>
      <c r="AJ1991" s="140"/>
      <c r="AK1991" s="140"/>
      <c r="AL1991" s="140"/>
      <c r="AM1991" s="140"/>
      <c r="AN1991" s="140"/>
      <c r="AO1991" s="140"/>
      <c r="AP1991" s="140"/>
      <c r="AQ1991" s="140"/>
      <c r="AR1991" s="140"/>
      <c r="AS1991" s="140"/>
      <c r="AT1991" s="140"/>
      <c r="AU1991" s="140"/>
    </row>
    <row r="1992" spans="1:47" outlineLevel="1">
      <c r="A1992" s="141"/>
      <c r="B1992" s="143"/>
      <c r="C1992" s="161" t="s">
        <v>214</v>
      </c>
      <c r="D1992" s="185"/>
      <c r="E1992" s="175"/>
      <c r="F1992" s="199"/>
      <c r="G1992" s="145"/>
      <c r="H1992" s="169">
        <v>0</v>
      </c>
      <c r="I1992" s="140"/>
      <c r="J1992" s="140"/>
      <c r="K1992" s="140"/>
      <c r="L1992" s="140"/>
      <c r="M1992" s="140"/>
      <c r="N1992" s="140"/>
      <c r="O1992" s="140"/>
      <c r="P1992" s="140"/>
      <c r="Q1992" s="140"/>
      <c r="R1992" s="140" t="s">
        <v>137</v>
      </c>
      <c r="S1992" s="140">
        <v>0</v>
      </c>
      <c r="T1992" s="140"/>
      <c r="U1992" s="140"/>
      <c r="V1992" s="140"/>
      <c r="W1992" s="140"/>
      <c r="X1992" s="140"/>
      <c r="Y1992" s="140"/>
      <c r="Z1992" s="140"/>
      <c r="AA1992" s="140"/>
      <c r="AB1992" s="140"/>
      <c r="AC1992" s="140"/>
      <c r="AD1992" s="140"/>
      <c r="AE1992" s="140"/>
      <c r="AF1992" s="140"/>
      <c r="AG1992" s="140"/>
      <c r="AH1992" s="140"/>
      <c r="AI1992" s="140"/>
      <c r="AJ1992" s="140"/>
      <c r="AK1992" s="140"/>
      <c r="AL1992" s="140"/>
      <c r="AM1992" s="140"/>
      <c r="AN1992" s="140"/>
      <c r="AO1992" s="140"/>
      <c r="AP1992" s="140"/>
      <c r="AQ1992" s="140"/>
      <c r="AR1992" s="140"/>
      <c r="AS1992" s="140"/>
      <c r="AT1992" s="140"/>
      <c r="AU1992" s="140"/>
    </row>
    <row r="1993" spans="1:47" outlineLevel="1">
      <c r="A1993" s="141"/>
      <c r="B1993" s="143"/>
      <c r="C1993" s="159" t="s">
        <v>1624</v>
      </c>
      <c r="D1993" s="183"/>
      <c r="E1993" s="174">
        <v>6625.9780000000001</v>
      </c>
      <c r="F1993" s="199"/>
      <c r="G1993" s="145"/>
      <c r="H1993" s="169">
        <v>0</v>
      </c>
      <c r="I1993" s="140"/>
      <c r="J1993" s="140"/>
      <c r="K1993" s="140"/>
      <c r="L1993" s="140"/>
      <c r="M1993" s="140"/>
      <c r="N1993" s="140"/>
      <c r="O1993" s="140"/>
      <c r="P1993" s="140"/>
      <c r="Q1993" s="140"/>
      <c r="R1993" s="140" t="s">
        <v>137</v>
      </c>
      <c r="S1993" s="140">
        <v>0</v>
      </c>
      <c r="T1993" s="140"/>
      <c r="U1993" s="140"/>
      <c r="V1993" s="140"/>
      <c r="W1993" s="140"/>
      <c r="X1993" s="140"/>
      <c r="Y1993" s="140"/>
      <c r="Z1993" s="140"/>
      <c r="AA1993" s="140"/>
      <c r="AB1993" s="140"/>
      <c r="AC1993" s="140"/>
      <c r="AD1993" s="140"/>
      <c r="AE1993" s="140"/>
      <c r="AF1993" s="140"/>
      <c r="AG1993" s="140"/>
      <c r="AH1993" s="140"/>
      <c r="AI1993" s="140"/>
      <c r="AJ1993" s="140"/>
      <c r="AK1993" s="140"/>
      <c r="AL1993" s="140"/>
      <c r="AM1993" s="140"/>
      <c r="AN1993" s="140"/>
      <c r="AO1993" s="140"/>
      <c r="AP1993" s="140"/>
      <c r="AQ1993" s="140"/>
      <c r="AR1993" s="140"/>
      <c r="AS1993" s="140"/>
      <c r="AT1993" s="140"/>
      <c r="AU1993" s="140"/>
    </row>
    <row r="1994" spans="1:47" ht="22.5" outlineLevel="1">
      <c r="A1994" s="141">
        <v>369</v>
      </c>
      <c r="B1994" s="143" t="s">
        <v>1625</v>
      </c>
      <c r="C1994" s="158" t="s">
        <v>1626</v>
      </c>
      <c r="D1994" s="182" t="s">
        <v>181</v>
      </c>
      <c r="E1994" s="145">
        <v>2564.56</v>
      </c>
      <c r="F1994" s="199"/>
      <c r="G1994" s="145">
        <f>ROUND(E1994*F1994,2)</f>
        <v>0</v>
      </c>
      <c r="H1994" s="169" t="s">
        <v>2333</v>
      </c>
      <c r="I1994" s="140"/>
      <c r="J1994" s="140"/>
      <c r="K1994" s="140"/>
      <c r="L1994" s="140"/>
      <c r="M1994" s="140"/>
      <c r="N1994" s="140"/>
      <c r="O1994" s="140"/>
      <c r="P1994" s="140"/>
      <c r="Q1994" s="140"/>
      <c r="R1994" s="140" t="s">
        <v>135</v>
      </c>
      <c r="S1994" s="140"/>
      <c r="T1994" s="140"/>
      <c r="U1994" s="140"/>
      <c r="V1994" s="140"/>
      <c r="W1994" s="140"/>
      <c r="X1994" s="140"/>
      <c r="Y1994" s="140"/>
      <c r="Z1994" s="140"/>
      <c r="AA1994" s="140"/>
      <c r="AB1994" s="140"/>
      <c r="AC1994" s="140"/>
      <c r="AD1994" s="140"/>
      <c r="AE1994" s="140"/>
      <c r="AF1994" s="140"/>
      <c r="AG1994" s="140"/>
      <c r="AH1994" s="140"/>
      <c r="AI1994" s="140"/>
      <c r="AJ1994" s="140"/>
      <c r="AK1994" s="140"/>
      <c r="AL1994" s="140"/>
      <c r="AM1994" s="140"/>
      <c r="AN1994" s="140"/>
      <c r="AO1994" s="140"/>
      <c r="AP1994" s="140"/>
      <c r="AQ1994" s="140"/>
      <c r="AR1994" s="140"/>
      <c r="AS1994" s="140"/>
      <c r="AT1994" s="140"/>
      <c r="AU1994" s="140"/>
    </row>
    <row r="1995" spans="1:47" outlineLevel="1">
      <c r="A1995" s="141"/>
      <c r="B1995" s="143"/>
      <c r="C1995" s="159" t="s">
        <v>802</v>
      </c>
      <c r="D1995" s="183"/>
      <c r="E1995" s="174"/>
      <c r="F1995" s="199"/>
      <c r="G1995" s="145"/>
      <c r="H1995" s="169">
        <v>0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137</v>
      </c>
      <c r="S1995" s="140">
        <v>0</v>
      </c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1564</v>
      </c>
      <c r="D1996" s="183"/>
      <c r="E1996" s="174">
        <v>1426</v>
      </c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982</v>
      </c>
      <c r="D1997" s="183"/>
      <c r="E1997" s="174">
        <v>350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outlineLevel="1">
      <c r="A1998" s="141"/>
      <c r="B1998" s="143"/>
      <c r="C1998" s="159" t="s">
        <v>983</v>
      </c>
      <c r="D1998" s="183"/>
      <c r="E1998" s="174">
        <v>298</v>
      </c>
      <c r="F1998" s="199"/>
      <c r="G1998" s="145"/>
      <c r="H1998" s="169">
        <v>0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137</v>
      </c>
      <c r="S1998" s="140">
        <v>0</v>
      </c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1010</v>
      </c>
      <c r="D1999" s="183"/>
      <c r="E1999" s="174">
        <v>172</v>
      </c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1565</v>
      </c>
      <c r="D2000" s="183"/>
      <c r="E2000" s="174">
        <v>226</v>
      </c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984</v>
      </c>
      <c r="D2001" s="183"/>
      <c r="E2001" s="174">
        <v>42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1011</v>
      </c>
      <c r="D2002" s="183"/>
      <c r="E2002" s="174">
        <v>16.64</v>
      </c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1012</v>
      </c>
      <c r="D2003" s="183"/>
      <c r="E2003" s="174">
        <v>33.92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ht="22.5" outlineLevel="1">
      <c r="A2004" s="141">
        <v>370</v>
      </c>
      <c r="B2004" s="143" t="s">
        <v>1627</v>
      </c>
      <c r="C2004" s="158" t="s">
        <v>1628</v>
      </c>
      <c r="D2004" s="182" t="s">
        <v>181</v>
      </c>
      <c r="E2004" s="145">
        <v>321.8</v>
      </c>
      <c r="F2004" s="199"/>
      <c r="G2004" s="145">
        <f>ROUND(E2004*F2004,2)</f>
        <v>0</v>
      </c>
      <c r="H2004" s="169" t="s">
        <v>2333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135</v>
      </c>
      <c r="S2004" s="140"/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outlineLevel="1">
      <c r="A2005" s="141"/>
      <c r="B2005" s="143"/>
      <c r="C2005" s="159" t="s">
        <v>802</v>
      </c>
      <c r="D2005" s="183"/>
      <c r="E2005" s="174"/>
      <c r="F2005" s="199"/>
      <c r="G2005" s="145"/>
      <c r="H2005" s="169">
        <v>0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137</v>
      </c>
      <c r="S2005" s="140">
        <v>0</v>
      </c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1568</v>
      </c>
      <c r="D2006" s="183"/>
      <c r="E2006" s="174"/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1569</v>
      </c>
      <c r="D2007" s="183"/>
      <c r="E2007" s="174">
        <v>85.6</v>
      </c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1570</v>
      </c>
      <c r="D2008" s="183"/>
      <c r="E2008" s="174"/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1571</v>
      </c>
      <c r="D2009" s="183"/>
      <c r="E2009" s="174">
        <v>24.75</v>
      </c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1572</v>
      </c>
      <c r="D2010" s="183"/>
      <c r="E2010" s="174"/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/>
      <c r="B2011" s="143"/>
      <c r="C2011" s="159" t="s">
        <v>1573</v>
      </c>
      <c r="D2011" s="183"/>
      <c r="E2011" s="174">
        <v>23.65</v>
      </c>
      <c r="F2011" s="199"/>
      <c r="G2011" s="145"/>
      <c r="H2011" s="169">
        <v>0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137</v>
      </c>
      <c r="S2011" s="140">
        <v>0</v>
      </c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1574</v>
      </c>
      <c r="D2012" s="183"/>
      <c r="E2012" s="174"/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outlineLevel="1">
      <c r="A2013" s="141"/>
      <c r="B2013" s="143"/>
      <c r="C2013" s="159" t="s">
        <v>1575</v>
      </c>
      <c r="D2013" s="183"/>
      <c r="E2013" s="174">
        <v>70.3</v>
      </c>
      <c r="F2013" s="199"/>
      <c r="G2013" s="145"/>
      <c r="H2013" s="169">
        <v>0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137</v>
      </c>
      <c r="S2013" s="140">
        <v>0</v>
      </c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59" t="s">
        <v>1576</v>
      </c>
      <c r="D2014" s="183"/>
      <c r="E2014" s="174"/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0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59" t="s">
        <v>1577</v>
      </c>
      <c r="D2015" s="183"/>
      <c r="E2015" s="174">
        <v>21.6</v>
      </c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0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59" t="s">
        <v>1578</v>
      </c>
      <c r="D2016" s="183"/>
      <c r="E2016" s="174"/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0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59" t="s">
        <v>1579</v>
      </c>
      <c r="D2017" s="183"/>
      <c r="E2017" s="174">
        <v>5.5</v>
      </c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0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59" t="s">
        <v>1584</v>
      </c>
      <c r="D2018" s="183"/>
      <c r="E2018" s="174">
        <v>90.4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0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ht="22.5" outlineLevel="1">
      <c r="A2019" s="141">
        <v>371</v>
      </c>
      <c r="B2019" s="143" t="s">
        <v>1629</v>
      </c>
      <c r="C2019" s="158" t="s">
        <v>1630</v>
      </c>
      <c r="D2019" s="182" t="s">
        <v>181</v>
      </c>
      <c r="E2019" s="145">
        <v>3312.989</v>
      </c>
      <c r="F2019" s="199"/>
      <c r="G2019" s="145">
        <f>ROUND(E2019*F2019,2)</f>
        <v>0</v>
      </c>
      <c r="H2019" s="169" t="s">
        <v>2333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175</v>
      </c>
      <c r="S2019" s="140"/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outlineLevel="1">
      <c r="A2020" s="141"/>
      <c r="B2020" s="143"/>
      <c r="C2020" s="159" t="s">
        <v>802</v>
      </c>
      <c r="D2020" s="183"/>
      <c r="E2020" s="174"/>
      <c r="F2020" s="199"/>
      <c r="G2020" s="145"/>
      <c r="H2020" s="169">
        <v>0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137</v>
      </c>
      <c r="S2020" s="140">
        <v>0</v>
      </c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61" t="s">
        <v>209</v>
      </c>
      <c r="D2021" s="185"/>
      <c r="E2021" s="175"/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2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2" t="s">
        <v>1608</v>
      </c>
      <c r="D2022" s="185"/>
      <c r="E2022" s="175">
        <v>1426</v>
      </c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1063</v>
      </c>
      <c r="D2023" s="185"/>
      <c r="E2023" s="175">
        <v>350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1586</v>
      </c>
      <c r="D2024" s="185"/>
      <c r="E2024" s="175">
        <v>85.6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2" t="s">
        <v>1064</v>
      </c>
      <c r="D2025" s="185"/>
      <c r="E2025" s="175">
        <v>298</v>
      </c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2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62" t="s">
        <v>1587</v>
      </c>
      <c r="D2026" s="185"/>
      <c r="E2026" s="175">
        <v>24.75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2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/>
      <c r="B2027" s="143"/>
      <c r="C2027" s="162" t="s">
        <v>1065</v>
      </c>
      <c r="D2027" s="185"/>
      <c r="E2027" s="175">
        <v>172</v>
      </c>
      <c r="F2027" s="199"/>
      <c r="G2027" s="145"/>
      <c r="H2027" s="169">
        <v>0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137</v>
      </c>
      <c r="S2027" s="140">
        <v>2</v>
      </c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62" t="s">
        <v>1588</v>
      </c>
      <c r="D2028" s="185"/>
      <c r="E2028" s="175">
        <v>23.65</v>
      </c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2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2" t="s">
        <v>1066</v>
      </c>
      <c r="D2029" s="185"/>
      <c r="E2029" s="175">
        <v>226</v>
      </c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2" t="s">
        <v>1589</v>
      </c>
      <c r="D2030" s="185"/>
      <c r="E2030" s="175">
        <v>70.3</v>
      </c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2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62" t="s">
        <v>1067</v>
      </c>
      <c r="D2031" s="185"/>
      <c r="E2031" s="175">
        <v>42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2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outlineLevel="1">
      <c r="A2032" s="141"/>
      <c r="B2032" s="143"/>
      <c r="C2032" s="162" t="s">
        <v>1590</v>
      </c>
      <c r="D2032" s="185"/>
      <c r="E2032" s="175">
        <v>21.6</v>
      </c>
      <c r="F2032" s="199"/>
      <c r="G2032" s="145"/>
      <c r="H2032" s="169">
        <v>0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137</v>
      </c>
      <c r="S2032" s="140">
        <v>2</v>
      </c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62" t="s">
        <v>1044</v>
      </c>
      <c r="D2033" s="185"/>
      <c r="E2033" s="175">
        <v>16.64</v>
      </c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2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62" t="s">
        <v>1045</v>
      </c>
      <c r="D2034" s="185"/>
      <c r="E2034" s="175">
        <v>33.92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2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62" t="s">
        <v>1591</v>
      </c>
      <c r="D2035" s="185"/>
      <c r="E2035" s="175">
        <v>90.4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2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61" t="s">
        <v>214</v>
      </c>
      <c r="D2036" s="185"/>
      <c r="E2036" s="175"/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0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59" t="s">
        <v>1631</v>
      </c>
      <c r="D2037" s="183"/>
      <c r="E2037" s="174">
        <v>3312.989</v>
      </c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0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ht="22.5" outlineLevel="1">
      <c r="A2038" s="141">
        <v>372</v>
      </c>
      <c r="B2038" s="143" t="s">
        <v>1632</v>
      </c>
      <c r="C2038" s="158" t="s">
        <v>1633</v>
      </c>
      <c r="D2038" s="182" t="s">
        <v>181</v>
      </c>
      <c r="E2038" s="145">
        <v>2482.56</v>
      </c>
      <c r="F2038" s="199"/>
      <c r="G2038" s="145">
        <f>ROUND(E2038*F2038,2)</f>
        <v>0</v>
      </c>
      <c r="H2038" s="169" t="s">
        <v>2333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135</v>
      </c>
      <c r="S2038" s="140"/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outlineLevel="1">
      <c r="A2039" s="141"/>
      <c r="B2039" s="143"/>
      <c r="C2039" s="159" t="s">
        <v>802</v>
      </c>
      <c r="D2039" s="183"/>
      <c r="E2039" s="174"/>
      <c r="F2039" s="199"/>
      <c r="G2039" s="145"/>
      <c r="H2039" s="169">
        <v>0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137</v>
      </c>
      <c r="S2039" s="140">
        <v>0</v>
      </c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59" t="s">
        <v>1564</v>
      </c>
      <c r="D2040" s="183"/>
      <c r="E2040" s="174">
        <v>1426</v>
      </c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0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/>
      <c r="B2041" s="143"/>
      <c r="C2041" s="159" t="s">
        <v>983</v>
      </c>
      <c r="D2041" s="183"/>
      <c r="E2041" s="174">
        <v>298</v>
      </c>
      <c r="F2041" s="199"/>
      <c r="G2041" s="145"/>
      <c r="H2041" s="169">
        <v>0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137</v>
      </c>
      <c r="S2041" s="140">
        <v>0</v>
      </c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159" t="s">
        <v>1010</v>
      </c>
      <c r="D2042" s="183"/>
      <c r="E2042" s="174">
        <v>172</v>
      </c>
      <c r="F2042" s="199"/>
      <c r="G2042" s="145"/>
      <c r="H2042" s="169">
        <v>0</v>
      </c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 t="s">
        <v>137</v>
      </c>
      <c r="S2042" s="140">
        <v>0</v>
      </c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59" t="s">
        <v>1634</v>
      </c>
      <c r="D2043" s="183"/>
      <c r="E2043" s="174">
        <v>452</v>
      </c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0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59" t="s">
        <v>1635</v>
      </c>
      <c r="D2044" s="183"/>
      <c r="E2044" s="174">
        <v>84</v>
      </c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0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59" t="s">
        <v>1011</v>
      </c>
      <c r="D2045" s="183"/>
      <c r="E2045" s="174">
        <v>16.64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0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outlineLevel="1">
      <c r="A2046" s="141"/>
      <c r="B2046" s="143"/>
      <c r="C2046" s="159" t="s">
        <v>1012</v>
      </c>
      <c r="D2046" s="183"/>
      <c r="E2046" s="174">
        <v>33.92</v>
      </c>
      <c r="F2046" s="199"/>
      <c r="G2046" s="145"/>
      <c r="H2046" s="169">
        <v>0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137</v>
      </c>
      <c r="S2046" s="140">
        <v>0</v>
      </c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>
        <v>373</v>
      </c>
      <c r="B2047" s="143" t="s">
        <v>1549</v>
      </c>
      <c r="C2047" s="158" t="s">
        <v>1636</v>
      </c>
      <c r="D2047" s="182" t="s">
        <v>181</v>
      </c>
      <c r="E2047" s="145">
        <v>906.84399999999982</v>
      </c>
      <c r="F2047" s="199"/>
      <c r="G2047" s="145">
        <f>ROUND(E2047*F2047,2)</f>
        <v>0</v>
      </c>
      <c r="H2047" s="169" t="s">
        <v>2333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175</v>
      </c>
      <c r="S2047" s="140"/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59" t="s">
        <v>802</v>
      </c>
      <c r="D2048" s="183"/>
      <c r="E2048" s="174"/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0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/>
      <c r="B2049" s="143"/>
      <c r="C2049" s="161" t="s">
        <v>209</v>
      </c>
      <c r="D2049" s="185"/>
      <c r="E2049" s="175"/>
      <c r="F2049" s="199"/>
      <c r="G2049" s="145"/>
      <c r="H2049" s="169">
        <v>0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137</v>
      </c>
      <c r="S2049" s="140">
        <v>2</v>
      </c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62" t="s">
        <v>1064</v>
      </c>
      <c r="D2050" s="185"/>
      <c r="E2050" s="175">
        <v>298</v>
      </c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2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62" t="s">
        <v>1065</v>
      </c>
      <c r="D2051" s="185"/>
      <c r="E2051" s="175">
        <v>172</v>
      </c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2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/>
      <c r="B2052" s="143"/>
      <c r="C2052" s="162" t="s">
        <v>1066</v>
      </c>
      <c r="D2052" s="185"/>
      <c r="E2052" s="175">
        <v>226</v>
      </c>
      <c r="F2052" s="199"/>
      <c r="G2052" s="145"/>
      <c r="H2052" s="169">
        <v>0</v>
      </c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 t="s">
        <v>137</v>
      </c>
      <c r="S2052" s="140">
        <v>2</v>
      </c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62" t="s">
        <v>1067</v>
      </c>
      <c r="D2053" s="185"/>
      <c r="E2053" s="175">
        <v>42</v>
      </c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2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62" t="s">
        <v>1044</v>
      </c>
      <c r="D2054" s="185"/>
      <c r="E2054" s="175">
        <v>16.64</v>
      </c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2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62" t="s">
        <v>1045</v>
      </c>
      <c r="D2055" s="185"/>
      <c r="E2055" s="175">
        <v>33.92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2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outlineLevel="1">
      <c r="A2056" s="141"/>
      <c r="B2056" s="143"/>
      <c r="C2056" s="161" t="s">
        <v>214</v>
      </c>
      <c r="D2056" s="185"/>
      <c r="E2056" s="175"/>
      <c r="F2056" s="199"/>
      <c r="G2056" s="145"/>
      <c r="H2056" s="169">
        <v>0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137</v>
      </c>
      <c r="S2056" s="140">
        <v>0</v>
      </c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59" t="s">
        <v>1637</v>
      </c>
      <c r="D2057" s="183"/>
      <c r="E2057" s="174">
        <v>906.84400000000005</v>
      </c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0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>
        <v>374</v>
      </c>
      <c r="B2058" s="143" t="s">
        <v>1638</v>
      </c>
      <c r="C2058" s="158" t="s">
        <v>1639</v>
      </c>
      <c r="D2058" s="182" t="s">
        <v>181</v>
      </c>
      <c r="E2058" s="145">
        <v>1948.1</v>
      </c>
      <c r="F2058" s="199"/>
      <c r="G2058" s="145">
        <f>ROUND(E2058*F2058,2)</f>
        <v>0</v>
      </c>
      <c r="H2058" s="169" t="s">
        <v>2333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175</v>
      </c>
      <c r="S2058" s="140"/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59" t="s">
        <v>802</v>
      </c>
      <c r="D2059" s="183"/>
      <c r="E2059" s="174"/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/>
      <c r="B2060" s="143"/>
      <c r="C2060" s="161" t="s">
        <v>209</v>
      </c>
      <c r="D2060" s="185"/>
      <c r="E2060" s="175"/>
      <c r="F2060" s="199"/>
      <c r="G2060" s="145"/>
      <c r="H2060" s="169">
        <v>0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137</v>
      </c>
      <c r="S2060" s="140">
        <v>2</v>
      </c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/>
      <c r="B2061" s="143"/>
      <c r="C2061" s="162" t="s">
        <v>1608</v>
      </c>
      <c r="D2061" s="185"/>
      <c r="E2061" s="175">
        <v>1426</v>
      </c>
      <c r="F2061" s="199"/>
      <c r="G2061" s="145"/>
      <c r="H2061" s="169">
        <v>0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137</v>
      </c>
      <c r="S2061" s="140">
        <v>2</v>
      </c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62" t="s">
        <v>1066</v>
      </c>
      <c r="D2062" s="185"/>
      <c r="E2062" s="175">
        <v>226</v>
      </c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2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outlineLevel="1">
      <c r="A2063" s="141"/>
      <c r="B2063" s="143"/>
      <c r="C2063" s="162" t="s">
        <v>1067</v>
      </c>
      <c r="D2063" s="185"/>
      <c r="E2063" s="175">
        <v>42</v>
      </c>
      <c r="F2063" s="199"/>
      <c r="G2063" s="145"/>
      <c r="H2063" s="169">
        <v>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137</v>
      </c>
      <c r="S2063" s="140">
        <v>2</v>
      </c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61" t="s">
        <v>214</v>
      </c>
      <c r="D2064" s="185"/>
      <c r="E2064" s="175"/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0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/>
      <c r="B2065" s="143"/>
      <c r="C2065" s="159" t="s">
        <v>1640</v>
      </c>
      <c r="D2065" s="183"/>
      <c r="E2065" s="174">
        <v>1948.1</v>
      </c>
      <c r="F2065" s="199"/>
      <c r="G2065" s="145"/>
      <c r="H2065" s="169">
        <v>0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137</v>
      </c>
      <c r="S2065" s="140">
        <v>0</v>
      </c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 outlineLevel="1">
      <c r="A2066" s="141">
        <v>375</v>
      </c>
      <c r="B2066" s="143" t="s">
        <v>1641</v>
      </c>
      <c r="C2066" s="158" t="s">
        <v>1642</v>
      </c>
      <c r="D2066" s="182" t="s">
        <v>134</v>
      </c>
      <c r="E2066" s="145">
        <v>45.449999999999996</v>
      </c>
      <c r="F2066" s="199"/>
      <c r="G2066" s="145">
        <f>ROUND(E2066*F2066,2)</f>
        <v>0</v>
      </c>
      <c r="H2066" s="169" t="s">
        <v>2333</v>
      </c>
      <c r="I2066" s="140"/>
      <c r="J2066" s="140"/>
      <c r="K2066" s="140"/>
      <c r="L2066" s="140"/>
      <c r="M2066" s="140"/>
      <c r="N2066" s="140"/>
      <c r="O2066" s="140"/>
      <c r="P2066" s="140"/>
      <c r="Q2066" s="140"/>
      <c r="R2066" s="140" t="s">
        <v>135</v>
      </c>
      <c r="S2066" s="140"/>
      <c r="T2066" s="140"/>
      <c r="U2066" s="140"/>
      <c r="V2066" s="140"/>
      <c r="W2066" s="140"/>
      <c r="X2066" s="140"/>
      <c r="Y2066" s="140"/>
      <c r="Z2066" s="140"/>
      <c r="AA2066" s="140"/>
      <c r="AB2066" s="140"/>
      <c r="AC2066" s="140"/>
      <c r="AD2066" s="140"/>
      <c r="AE2066" s="140"/>
      <c r="AF2066" s="140"/>
      <c r="AG2066" s="140"/>
      <c r="AH2066" s="140"/>
      <c r="AI2066" s="140"/>
      <c r="AJ2066" s="140"/>
      <c r="AK2066" s="140"/>
      <c r="AL2066" s="140"/>
      <c r="AM2066" s="140"/>
      <c r="AN2066" s="140"/>
      <c r="AO2066" s="140"/>
      <c r="AP2066" s="140"/>
      <c r="AQ2066" s="140"/>
      <c r="AR2066" s="140"/>
      <c r="AS2066" s="140"/>
      <c r="AT2066" s="140"/>
      <c r="AU2066" s="140"/>
    </row>
    <row r="2067" spans="1:47" outlineLevel="1">
      <c r="A2067" s="141"/>
      <c r="B2067" s="143"/>
      <c r="C2067" s="159" t="s">
        <v>802</v>
      </c>
      <c r="D2067" s="183"/>
      <c r="E2067" s="174"/>
      <c r="F2067" s="199"/>
      <c r="G2067" s="145"/>
      <c r="H2067" s="169">
        <v>0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137</v>
      </c>
      <c r="S2067" s="140">
        <v>0</v>
      </c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1643</v>
      </c>
      <c r="D2068" s="183"/>
      <c r="E2068" s="174">
        <v>45.45</v>
      </c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ht="22.5" outlineLevel="1">
      <c r="A2069" s="141">
        <v>376</v>
      </c>
      <c r="B2069" s="143" t="s">
        <v>1644</v>
      </c>
      <c r="C2069" s="158" t="s">
        <v>1645</v>
      </c>
      <c r="D2069" s="182" t="s">
        <v>348</v>
      </c>
      <c r="E2069" s="145">
        <v>32</v>
      </c>
      <c r="F2069" s="199"/>
      <c r="G2069" s="145">
        <f>ROUND(E2069*F2069,2)</f>
        <v>0</v>
      </c>
      <c r="H2069" s="169" t="s">
        <v>2334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135</v>
      </c>
      <c r="S2069" s="140"/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1646</v>
      </c>
      <c r="D2070" s="183"/>
      <c r="E2070" s="174">
        <v>32</v>
      </c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outlineLevel="1">
      <c r="A2071" s="141">
        <v>377</v>
      </c>
      <c r="B2071" s="143" t="s">
        <v>1647</v>
      </c>
      <c r="C2071" s="158" t="s">
        <v>1648</v>
      </c>
      <c r="D2071" s="182" t="s">
        <v>0</v>
      </c>
      <c r="E2071" s="145">
        <v>4.25</v>
      </c>
      <c r="F2071" s="199"/>
      <c r="G2071" s="145">
        <f>ROUND(E2071*F2071,2)</f>
        <v>0</v>
      </c>
      <c r="H2071" s="169" t="s">
        <v>2333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135</v>
      </c>
      <c r="S2071" s="140"/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>
      <c r="A2072" s="142" t="s">
        <v>130</v>
      </c>
      <c r="B2072" s="144" t="s">
        <v>86</v>
      </c>
      <c r="C2072" s="160" t="s">
        <v>87</v>
      </c>
      <c r="D2072" s="184"/>
      <c r="E2072" s="146"/>
      <c r="F2072" s="200"/>
      <c r="G2072" s="146">
        <f>SUMIF(R2073:R2303,"&lt;&gt;NOR",G2073:G2303)</f>
        <v>0</v>
      </c>
      <c r="H2072" s="170"/>
      <c r="I2072" s="140"/>
      <c r="R2072" t="s">
        <v>131</v>
      </c>
    </row>
    <row r="2073" spans="1:47" outlineLevel="1">
      <c r="A2073" s="141">
        <v>378</v>
      </c>
      <c r="B2073" s="143" t="s">
        <v>1649</v>
      </c>
      <c r="C2073" s="158" t="s">
        <v>1650</v>
      </c>
      <c r="D2073" s="182" t="s">
        <v>181</v>
      </c>
      <c r="E2073" s="145">
        <v>4569.21</v>
      </c>
      <c r="F2073" s="199"/>
      <c r="G2073" s="145">
        <f>ROUND(E2073*F2073,2)</f>
        <v>0</v>
      </c>
      <c r="H2073" s="169" t="s">
        <v>2333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135</v>
      </c>
      <c r="S2073" s="140"/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/>
      <c r="B2074" s="143"/>
      <c r="C2074" s="159" t="s">
        <v>203</v>
      </c>
      <c r="D2074" s="183"/>
      <c r="E2074" s="174"/>
      <c r="F2074" s="199"/>
      <c r="G2074" s="145"/>
      <c r="H2074" s="169">
        <v>0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137</v>
      </c>
      <c r="S2074" s="140">
        <v>0</v>
      </c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 outlineLevel="1">
      <c r="A2075" s="141"/>
      <c r="B2075" s="143"/>
      <c r="C2075" s="159" t="s">
        <v>994</v>
      </c>
      <c r="D2075" s="183"/>
      <c r="E2075" s="174">
        <v>699.31</v>
      </c>
      <c r="F2075" s="199"/>
      <c r="G2075" s="145"/>
      <c r="H2075" s="169">
        <v>0</v>
      </c>
      <c r="I2075" s="140"/>
      <c r="J2075" s="140"/>
      <c r="K2075" s="140"/>
      <c r="L2075" s="140"/>
      <c r="M2075" s="140"/>
      <c r="N2075" s="140"/>
      <c r="O2075" s="140"/>
      <c r="P2075" s="140"/>
      <c r="Q2075" s="140"/>
      <c r="R2075" s="140" t="s">
        <v>137</v>
      </c>
      <c r="S2075" s="140">
        <v>0</v>
      </c>
      <c r="T2075" s="140"/>
      <c r="U2075" s="140"/>
      <c r="V2075" s="140"/>
      <c r="W2075" s="140"/>
      <c r="X2075" s="140"/>
      <c r="Y2075" s="140"/>
      <c r="Z2075" s="140"/>
      <c r="AA2075" s="140"/>
      <c r="AB2075" s="140"/>
      <c r="AC2075" s="140"/>
      <c r="AD2075" s="140"/>
      <c r="AE2075" s="140"/>
      <c r="AF2075" s="140"/>
      <c r="AG2075" s="140"/>
      <c r="AH2075" s="140"/>
      <c r="AI2075" s="140"/>
      <c r="AJ2075" s="140"/>
      <c r="AK2075" s="140"/>
      <c r="AL2075" s="140"/>
      <c r="AM2075" s="140"/>
      <c r="AN2075" s="140"/>
      <c r="AO2075" s="140"/>
      <c r="AP2075" s="140"/>
      <c r="AQ2075" s="140"/>
      <c r="AR2075" s="140"/>
      <c r="AS2075" s="140"/>
      <c r="AT2075" s="140"/>
      <c r="AU2075" s="140"/>
    </row>
    <row r="2076" spans="1:47" outlineLevel="1">
      <c r="A2076" s="141"/>
      <c r="B2076" s="143"/>
      <c r="C2076" s="159" t="s">
        <v>995</v>
      </c>
      <c r="D2076" s="183"/>
      <c r="E2076" s="174">
        <v>634.5</v>
      </c>
      <c r="F2076" s="199"/>
      <c r="G2076" s="145"/>
      <c r="H2076" s="169">
        <v>0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137</v>
      </c>
      <c r="S2076" s="140">
        <v>0</v>
      </c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59" t="s">
        <v>996</v>
      </c>
      <c r="D2077" s="183"/>
      <c r="E2077" s="174">
        <v>220</v>
      </c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0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59" t="s">
        <v>1651</v>
      </c>
      <c r="D2078" s="183"/>
      <c r="E2078" s="174">
        <v>1576.8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0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59" t="s">
        <v>999</v>
      </c>
      <c r="D2079" s="183"/>
      <c r="E2079" s="174">
        <v>242.6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0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59" t="s">
        <v>1000</v>
      </c>
      <c r="D2080" s="183"/>
      <c r="E2080" s="174">
        <v>125.4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0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/>
      <c r="B2081" s="143"/>
      <c r="C2081" s="159" t="s">
        <v>1001</v>
      </c>
      <c r="D2081" s="183"/>
      <c r="E2081" s="174">
        <v>116.1</v>
      </c>
      <c r="F2081" s="199"/>
      <c r="G2081" s="145"/>
      <c r="H2081" s="169">
        <v>0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137</v>
      </c>
      <c r="S2081" s="140">
        <v>0</v>
      </c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59" t="s">
        <v>1652</v>
      </c>
      <c r="D2082" s="183"/>
      <c r="E2082" s="174">
        <v>440.56</v>
      </c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0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59" t="s">
        <v>1003</v>
      </c>
      <c r="D2083" s="183"/>
      <c r="E2083" s="174">
        <v>27.66</v>
      </c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0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59" t="s">
        <v>1004</v>
      </c>
      <c r="D2084" s="183"/>
      <c r="E2084" s="174">
        <v>21.16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0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59" t="s">
        <v>1006</v>
      </c>
      <c r="D2085" s="183"/>
      <c r="E2085" s="174">
        <v>442.94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0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59" t="s">
        <v>1009</v>
      </c>
      <c r="D2086" s="183"/>
      <c r="E2086" s="174">
        <v>22.18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0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>
        <v>379</v>
      </c>
      <c r="B2087" s="143" t="s">
        <v>1653</v>
      </c>
      <c r="C2087" s="158" t="s">
        <v>1654</v>
      </c>
      <c r="D2087" s="182" t="s">
        <v>134</v>
      </c>
      <c r="E2087" s="145">
        <v>157.07967000000002</v>
      </c>
      <c r="F2087" s="199"/>
      <c r="G2087" s="145">
        <f>ROUND(E2087*F2087,2)</f>
        <v>0</v>
      </c>
      <c r="H2087" s="169" t="s">
        <v>2333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175</v>
      </c>
      <c r="S2087" s="140"/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59" t="s">
        <v>203</v>
      </c>
      <c r="D2088" s="183"/>
      <c r="E2088" s="174"/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0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61" t="s">
        <v>209</v>
      </c>
      <c r="D2089" s="185"/>
      <c r="E2089" s="175"/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2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outlineLevel="1">
      <c r="A2090" s="141"/>
      <c r="B2090" s="143"/>
      <c r="C2090" s="162" t="s">
        <v>1655</v>
      </c>
      <c r="D2090" s="185"/>
      <c r="E2090" s="175">
        <v>62.937899999999999</v>
      </c>
      <c r="F2090" s="199"/>
      <c r="G2090" s="145"/>
      <c r="H2090" s="169">
        <v>0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137</v>
      </c>
      <c r="S2090" s="140">
        <v>2</v>
      </c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62" t="s">
        <v>1656</v>
      </c>
      <c r="D2091" s="185"/>
      <c r="E2091" s="175">
        <v>11.286</v>
      </c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2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62" t="s">
        <v>1657</v>
      </c>
      <c r="D2092" s="185"/>
      <c r="E2092" s="175">
        <v>10.449</v>
      </c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2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/>
      <c r="B2093" s="143"/>
      <c r="C2093" s="162" t="s">
        <v>1658</v>
      </c>
      <c r="D2093" s="185"/>
      <c r="E2093" s="175">
        <v>15.419600000000001</v>
      </c>
      <c r="F2093" s="199"/>
      <c r="G2093" s="145"/>
      <c r="H2093" s="169">
        <v>0</v>
      </c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 t="s">
        <v>137</v>
      </c>
      <c r="S2093" s="140">
        <v>2</v>
      </c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62" t="s">
        <v>1659</v>
      </c>
      <c r="D2094" s="185"/>
      <c r="E2094" s="175">
        <v>0.84640000000000004</v>
      </c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2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62" t="s">
        <v>1660</v>
      </c>
      <c r="D2095" s="185"/>
      <c r="E2095" s="175">
        <v>39.864600000000003</v>
      </c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2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62" t="s">
        <v>1661</v>
      </c>
      <c r="D2096" s="185"/>
      <c r="E2096" s="175">
        <v>1.9962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2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61" t="s">
        <v>214</v>
      </c>
      <c r="D2097" s="185"/>
      <c r="E2097" s="175"/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0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59" t="s">
        <v>1662</v>
      </c>
      <c r="D2098" s="183"/>
      <c r="E2098" s="174">
        <v>157.07966999999999</v>
      </c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0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>
        <v>380</v>
      </c>
      <c r="B2099" s="143" t="s">
        <v>1663</v>
      </c>
      <c r="C2099" s="158" t="s">
        <v>1664</v>
      </c>
      <c r="D2099" s="182" t="s">
        <v>181</v>
      </c>
      <c r="E2099" s="145">
        <v>1854.2700000000002</v>
      </c>
      <c r="F2099" s="199"/>
      <c r="G2099" s="145">
        <f>ROUND(E2099*F2099,2)</f>
        <v>0</v>
      </c>
      <c r="H2099" s="169" t="s">
        <v>2333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175</v>
      </c>
      <c r="S2099" s="140"/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/>
      <c r="B2100" s="143"/>
      <c r="C2100" s="159" t="s">
        <v>203</v>
      </c>
      <c r="D2100" s="183"/>
      <c r="E2100" s="174"/>
      <c r="F2100" s="199"/>
      <c r="G2100" s="145"/>
      <c r="H2100" s="169">
        <v>0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137</v>
      </c>
      <c r="S2100" s="140">
        <v>0</v>
      </c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61" t="s">
        <v>209</v>
      </c>
      <c r="D2101" s="185"/>
      <c r="E2101" s="175"/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2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/>
      <c r="B2102" s="143"/>
      <c r="C2102" s="162" t="s">
        <v>210</v>
      </c>
      <c r="D2102" s="185"/>
      <c r="E2102" s="175">
        <v>634.5</v>
      </c>
      <c r="F2102" s="199"/>
      <c r="G2102" s="145"/>
      <c r="H2102" s="169">
        <v>0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137</v>
      </c>
      <c r="S2102" s="140">
        <v>2</v>
      </c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162" t="s">
        <v>1665</v>
      </c>
      <c r="D2103" s="185"/>
      <c r="E2103" s="175">
        <v>1051.2</v>
      </c>
      <c r="F2103" s="199"/>
      <c r="G2103" s="145"/>
      <c r="H2103" s="169">
        <v>0</v>
      </c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 t="s">
        <v>137</v>
      </c>
      <c r="S2103" s="140">
        <v>2</v>
      </c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61" t="s">
        <v>214</v>
      </c>
      <c r="D2104" s="185"/>
      <c r="E2104" s="175"/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0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/>
      <c r="B2105" s="143"/>
      <c r="C2105" s="159" t="s">
        <v>1666</v>
      </c>
      <c r="D2105" s="183"/>
      <c r="E2105" s="174">
        <v>1854.27</v>
      </c>
      <c r="F2105" s="199"/>
      <c r="G2105" s="145"/>
      <c r="H2105" s="169">
        <v>0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137</v>
      </c>
      <c r="S2105" s="140">
        <v>0</v>
      </c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>
        <v>381</v>
      </c>
      <c r="B2106" s="143" t="s">
        <v>1667</v>
      </c>
      <c r="C2106" s="158" t="s">
        <v>1668</v>
      </c>
      <c r="D2106" s="182" t="s">
        <v>181</v>
      </c>
      <c r="E2106" s="145">
        <v>1062.4680000000001</v>
      </c>
      <c r="F2106" s="199"/>
      <c r="G2106" s="145">
        <f>ROUND(E2106*F2106,2)</f>
        <v>0</v>
      </c>
      <c r="H2106" s="169" t="s">
        <v>2334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175</v>
      </c>
      <c r="S2106" s="140"/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59" t="s">
        <v>203</v>
      </c>
      <c r="D2107" s="183"/>
      <c r="E2107" s="174"/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0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59" t="s">
        <v>1669</v>
      </c>
      <c r="D2108" s="183"/>
      <c r="E2108" s="174">
        <v>242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0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/>
      <c r="B2109" s="143"/>
      <c r="C2109" s="159" t="s">
        <v>1670</v>
      </c>
      <c r="D2109" s="183"/>
      <c r="E2109" s="174">
        <v>578.16</v>
      </c>
      <c r="F2109" s="199"/>
      <c r="G2109" s="145"/>
      <c r="H2109" s="169">
        <v>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137</v>
      </c>
      <c r="S2109" s="140">
        <v>0</v>
      </c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59" t="s">
        <v>1671</v>
      </c>
      <c r="D2110" s="183"/>
      <c r="E2110" s="174">
        <v>242.30799999999999</v>
      </c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>
        <v>382</v>
      </c>
      <c r="B2111" s="143" t="s">
        <v>1672</v>
      </c>
      <c r="C2111" s="158" t="s">
        <v>1673</v>
      </c>
      <c r="D2111" s="182" t="s">
        <v>134</v>
      </c>
      <c r="E2111" s="145">
        <v>30.267379999999999</v>
      </c>
      <c r="F2111" s="199"/>
      <c r="G2111" s="145">
        <f>ROUND(E2111*F2111,2)</f>
        <v>0</v>
      </c>
      <c r="H2111" s="169" t="s">
        <v>2333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175</v>
      </c>
      <c r="S2111" s="140"/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/>
      <c r="B2112" s="143"/>
      <c r="C2112" s="159" t="s">
        <v>203</v>
      </c>
      <c r="D2112" s="183"/>
      <c r="E2112" s="174"/>
      <c r="F2112" s="199"/>
      <c r="G2112" s="145"/>
      <c r="H2112" s="169">
        <v>0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137</v>
      </c>
      <c r="S2112" s="140">
        <v>0</v>
      </c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61" t="s">
        <v>209</v>
      </c>
      <c r="D2113" s="185"/>
      <c r="E2113" s="175"/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2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/>
      <c r="B2114" s="143"/>
      <c r="C2114" s="162" t="s">
        <v>1674</v>
      </c>
      <c r="D2114" s="185"/>
      <c r="E2114" s="175">
        <v>26.686</v>
      </c>
      <c r="F2114" s="199"/>
      <c r="G2114" s="145"/>
      <c r="H2114" s="169">
        <v>0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137</v>
      </c>
      <c r="S2114" s="140">
        <v>2</v>
      </c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62" t="s">
        <v>1675</v>
      </c>
      <c r="D2115" s="185"/>
      <c r="E2115" s="175">
        <v>0.82979999999999998</v>
      </c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2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1" t="s">
        <v>214</v>
      </c>
      <c r="D2116" s="185"/>
      <c r="E2116" s="175"/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0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59" t="s">
        <v>1676</v>
      </c>
      <c r="D2117" s="183"/>
      <c r="E2117" s="174">
        <v>30.267379999999999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0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>
        <v>383</v>
      </c>
      <c r="B2118" s="143" t="s">
        <v>1677</v>
      </c>
      <c r="C2118" s="158" t="s">
        <v>1678</v>
      </c>
      <c r="D2118" s="182" t="s">
        <v>181</v>
      </c>
      <c r="E2118" s="145">
        <v>2253.9540000000002</v>
      </c>
      <c r="F2118" s="199"/>
      <c r="G2118" s="145">
        <f>ROUND(E2118*F2118,2)</f>
        <v>0</v>
      </c>
      <c r="H2118" s="169" t="s">
        <v>2333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382</v>
      </c>
      <c r="S2118" s="140"/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61" t="s">
        <v>209</v>
      </c>
      <c r="D2119" s="185"/>
      <c r="E2119" s="175"/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2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/>
      <c r="B2120" s="143"/>
      <c r="C2120" s="162" t="s">
        <v>1509</v>
      </c>
      <c r="D2120" s="185"/>
      <c r="E2120" s="175">
        <v>6.1</v>
      </c>
      <c r="F2120" s="199"/>
      <c r="G2120" s="145"/>
      <c r="H2120" s="169">
        <v>0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137</v>
      </c>
      <c r="S2120" s="140">
        <v>2</v>
      </c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/>
      <c r="B2121" s="143"/>
      <c r="C2121" s="162" t="s">
        <v>1510</v>
      </c>
      <c r="D2121" s="185"/>
      <c r="E2121" s="175">
        <v>64.099999999999994</v>
      </c>
      <c r="F2121" s="199"/>
      <c r="G2121" s="145"/>
      <c r="H2121" s="169">
        <v>0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137</v>
      </c>
      <c r="S2121" s="140">
        <v>2</v>
      </c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62" t="s">
        <v>1511</v>
      </c>
      <c r="D2122" s="185"/>
      <c r="E2122" s="175">
        <v>224</v>
      </c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2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outlineLevel="1">
      <c r="A2123" s="141"/>
      <c r="B2123" s="143"/>
      <c r="C2123" s="162" t="s">
        <v>1512</v>
      </c>
      <c r="D2123" s="185"/>
      <c r="E2123" s="175">
        <v>255.6</v>
      </c>
      <c r="F2123" s="199"/>
      <c r="G2123" s="145"/>
      <c r="H2123" s="169">
        <v>0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137</v>
      </c>
      <c r="S2123" s="140">
        <v>2</v>
      </c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outlineLevel="1">
      <c r="A2124" s="141"/>
      <c r="B2124" s="143"/>
      <c r="C2124" s="162" t="s">
        <v>1513</v>
      </c>
      <c r="D2124" s="185"/>
      <c r="E2124" s="175">
        <v>1382.5</v>
      </c>
      <c r="F2124" s="199"/>
      <c r="G2124" s="145"/>
      <c r="H2124" s="169">
        <v>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137</v>
      </c>
      <c r="S2124" s="140">
        <v>2</v>
      </c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/>
      <c r="B2125" s="143"/>
      <c r="C2125" s="161" t="s">
        <v>214</v>
      </c>
      <c r="D2125" s="185"/>
      <c r="E2125" s="175"/>
      <c r="F2125" s="199"/>
      <c r="G2125" s="145"/>
      <c r="H2125" s="169">
        <v>0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137</v>
      </c>
      <c r="S2125" s="140">
        <v>0</v>
      </c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 outlineLevel="1">
      <c r="A2126" s="141"/>
      <c r="B2126" s="143"/>
      <c r="C2126" s="159" t="s">
        <v>1514</v>
      </c>
      <c r="D2126" s="183"/>
      <c r="E2126" s="174">
        <v>2222.145</v>
      </c>
      <c r="F2126" s="199"/>
      <c r="G2126" s="145"/>
      <c r="H2126" s="169">
        <v>0</v>
      </c>
      <c r="I2126" s="140"/>
      <c r="J2126" s="140"/>
      <c r="K2126" s="140"/>
      <c r="L2126" s="140"/>
      <c r="M2126" s="140"/>
      <c r="N2126" s="140"/>
      <c r="O2126" s="140"/>
      <c r="P2126" s="140"/>
      <c r="Q2126" s="140"/>
      <c r="R2126" s="140" t="s">
        <v>137</v>
      </c>
      <c r="S2126" s="140">
        <v>0</v>
      </c>
      <c r="T2126" s="140"/>
      <c r="U2126" s="140"/>
      <c r="V2126" s="140"/>
      <c r="W2126" s="140"/>
      <c r="X2126" s="140"/>
      <c r="Y2126" s="140"/>
      <c r="Z2126" s="140"/>
      <c r="AA2126" s="140"/>
      <c r="AB2126" s="140"/>
      <c r="AC2126" s="140"/>
      <c r="AD2126" s="140"/>
      <c r="AE2126" s="140"/>
      <c r="AF2126" s="140"/>
      <c r="AG2126" s="140"/>
      <c r="AH2126" s="140"/>
      <c r="AI2126" s="140"/>
      <c r="AJ2126" s="140"/>
      <c r="AK2126" s="140"/>
      <c r="AL2126" s="140"/>
      <c r="AM2126" s="140"/>
      <c r="AN2126" s="140"/>
      <c r="AO2126" s="140"/>
      <c r="AP2126" s="140"/>
      <c r="AQ2126" s="140"/>
      <c r="AR2126" s="140"/>
      <c r="AS2126" s="140"/>
      <c r="AT2126" s="140"/>
      <c r="AU2126" s="140"/>
    </row>
    <row r="2127" spans="1:47" outlineLevel="1">
      <c r="A2127" s="141"/>
      <c r="B2127" s="143"/>
      <c r="C2127" s="159" t="s">
        <v>202</v>
      </c>
      <c r="D2127" s="183"/>
      <c r="E2127" s="174"/>
      <c r="F2127" s="199"/>
      <c r="G2127" s="145"/>
      <c r="H2127" s="169">
        <v>0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137</v>
      </c>
      <c r="S2127" s="140">
        <v>0</v>
      </c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59" t="s">
        <v>203</v>
      </c>
      <c r="D2128" s="183"/>
      <c r="E2128" s="174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1679</v>
      </c>
      <c r="D2129" s="183"/>
      <c r="E2129" s="174">
        <v>31.809000000000001</v>
      </c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ht="22.5" outlineLevel="1">
      <c r="A2130" s="141">
        <v>384</v>
      </c>
      <c r="B2130" s="143" t="s">
        <v>1680</v>
      </c>
      <c r="C2130" s="158" t="s">
        <v>1681</v>
      </c>
      <c r="D2130" s="182" t="s">
        <v>168</v>
      </c>
      <c r="E2130" s="145">
        <v>285.3</v>
      </c>
      <c r="F2130" s="199"/>
      <c r="G2130" s="145">
        <f>ROUND(E2130*F2130,2)</f>
        <v>0</v>
      </c>
      <c r="H2130" s="169" t="s">
        <v>2334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135</v>
      </c>
      <c r="S2130" s="140"/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1682</v>
      </c>
      <c r="D2131" s="183"/>
      <c r="E2131" s="174">
        <v>285.3</v>
      </c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>
        <v>385</v>
      </c>
      <c r="B2132" s="143" t="s">
        <v>1683</v>
      </c>
      <c r="C2132" s="158" t="s">
        <v>1684</v>
      </c>
      <c r="D2132" s="182" t="s">
        <v>181</v>
      </c>
      <c r="E2132" s="145">
        <v>1406.3949999999995</v>
      </c>
      <c r="F2132" s="199"/>
      <c r="G2132" s="145">
        <f>ROUND(E2132*F2132,2)</f>
        <v>0</v>
      </c>
      <c r="H2132" s="169" t="s">
        <v>2333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135</v>
      </c>
      <c r="S2132" s="140"/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outlineLevel="1">
      <c r="A2133" s="141"/>
      <c r="B2133" s="143"/>
      <c r="C2133" s="159" t="s">
        <v>1685</v>
      </c>
      <c r="D2133" s="183"/>
      <c r="E2133" s="174">
        <v>13.2</v>
      </c>
      <c r="F2133" s="199"/>
      <c r="G2133" s="145"/>
      <c r="H2133" s="169">
        <v>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137</v>
      </c>
      <c r="S2133" s="140">
        <v>0</v>
      </c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202</v>
      </c>
      <c r="D2134" s="183"/>
      <c r="E2134" s="174"/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/>
      <c r="B2135" s="143"/>
      <c r="C2135" s="159" t="s">
        <v>856</v>
      </c>
      <c r="D2135" s="183"/>
      <c r="E2135" s="174"/>
      <c r="F2135" s="199"/>
      <c r="G2135" s="145"/>
      <c r="H2135" s="169">
        <v>0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137</v>
      </c>
      <c r="S2135" s="140">
        <v>0</v>
      </c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604</v>
      </c>
      <c r="D2136" s="183"/>
      <c r="E2136" s="174"/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1686</v>
      </c>
      <c r="D2137" s="183"/>
      <c r="E2137" s="174"/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857</v>
      </c>
      <c r="D2138" s="183"/>
      <c r="E2138" s="174">
        <v>240.48</v>
      </c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858</v>
      </c>
      <c r="D2139" s="183"/>
      <c r="E2139" s="174">
        <v>227.46</v>
      </c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859</v>
      </c>
      <c r="D2140" s="183"/>
      <c r="E2140" s="174">
        <v>78.5</v>
      </c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159" t="s">
        <v>860</v>
      </c>
      <c r="D2141" s="183"/>
      <c r="E2141" s="174">
        <v>60.57</v>
      </c>
      <c r="F2141" s="199"/>
      <c r="G2141" s="145"/>
      <c r="H2141" s="169">
        <v>0</v>
      </c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 t="s">
        <v>137</v>
      </c>
      <c r="S2141" s="140">
        <v>0</v>
      </c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159" t="s">
        <v>861</v>
      </c>
      <c r="D2142" s="183"/>
      <c r="E2142" s="174">
        <v>71.89</v>
      </c>
      <c r="F2142" s="199"/>
      <c r="G2142" s="145"/>
      <c r="H2142" s="169">
        <v>0</v>
      </c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 t="s">
        <v>137</v>
      </c>
      <c r="S2142" s="140">
        <v>0</v>
      </c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159" t="s">
        <v>863</v>
      </c>
      <c r="D2143" s="183"/>
      <c r="E2143" s="174">
        <v>13.77</v>
      </c>
      <c r="F2143" s="199"/>
      <c r="G2143" s="145"/>
      <c r="H2143" s="169">
        <v>0</v>
      </c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 t="s">
        <v>137</v>
      </c>
      <c r="S2143" s="140">
        <v>0</v>
      </c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/>
      <c r="B2144" s="143"/>
      <c r="C2144" s="159" t="s">
        <v>864</v>
      </c>
      <c r="D2144" s="183"/>
      <c r="E2144" s="174">
        <v>28.56</v>
      </c>
      <c r="F2144" s="199"/>
      <c r="G2144" s="145"/>
      <c r="H2144" s="169">
        <v>0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137</v>
      </c>
      <c r="S2144" s="140">
        <v>0</v>
      </c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202</v>
      </c>
      <c r="D2145" s="183"/>
      <c r="E2145" s="174"/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59" t="s">
        <v>856</v>
      </c>
      <c r="D2146" s="183"/>
      <c r="E2146" s="174"/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0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59" t="s">
        <v>604</v>
      </c>
      <c r="D2147" s="183"/>
      <c r="E2147" s="174"/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0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59" t="s">
        <v>1548</v>
      </c>
      <c r="D2148" s="183"/>
      <c r="E2148" s="174"/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0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59" t="s">
        <v>949</v>
      </c>
      <c r="D2149" s="183"/>
      <c r="E2149" s="174">
        <v>147.22</v>
      </c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0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59" t="s">
        <v>867</v>
      </c>
      <c r="D2150" s="183"/>
      <c r="E2150" s="174">
        <v>1.2</v>
      </c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0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59" t="s">
        <v>868</v>
      </c>
      <c r="D2151" s="183"/>
      <c r="E2151" s="174">
        <v>13.44</v>
      </c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0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59" t="s">
        <v>951</v>
      </c>
      <c r="D2152" s="183"/>
      <c r="E2152" s="174">
        <v>92.4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0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59" t="s">
        <v>872</v>
      </c>
      <c r="D2153" s="183"/>
      <c r="E2153" s="174">
        <v>17.64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0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159" t="s">
        <v>873</v>
      </c>
      <c r="D2154" s="183"/>
      <c r="E2154" s="174">
        <v>27.44</v>
      </c>
      <c r="F2154" s="199"/>
      <c r="G2154" s="145"/>
      <c r="H2154" s="169">
        <v>0</v>
      </c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 t="s">
        <v>137</v>
      </c>
      <c r="S2154" s="140">
        <v>0</v>
      </c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159" t="s">
        <v>874</v>
      </c>
      <c r="D2155" s="183"/>
      <c r="E2155" s="174">
        <v>3.36</v>
      </c>
      <c r="F2155" s="199"/>
      <c r="G2155" s="145"/>
      <c r="H2155" s="169">
        <v>0</v>
      </c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 t="s">
        <v>137</v>
      </c>
      <c r="S2155" s="140">
        <v>0</v>
      </c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159" t="s">
        <v>952</v>
      </c>
      <c r="D2156" s="183"/>
      <c r="E2156" s="174">
        <v>3.36</v>
      </c>
      <c r="F2156" s="199"/>
      <c r="G2156" s="145"/>
      <c r="H2156" s="169">
        <v>0</v>
      </c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 t="s">
        <v>137</v>
      </c>
      <c r="S2156" s="140">
        <v>0</v>
      </c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59" t="s">
        <v>953</v>
      </c>
      <c r="D2157" s="183"/>
      <c r="E2157" s="174">
        <v>80.105000000000004</v>
      </c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159" t="s">
        <v>877</v>
      </c>
      <c r="D2158" s="183"/>
      <c r="E2158" s="174">
        <v>9.51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/>
      <c r="B2159" s="143"/>
      <c r="C2159" s="159" t="s">
        <v>954</v>
      </c>
      <c r="D2159" s="183"/>
      <c r="E2159" s="174">
        <v>10.33</v>
      </c>
      <c r="F2159" s="199"/>
      <c r="G2159" s="145"/>
      <c r="H2159" s="169">
        <v>0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137</v>
      </c>
      <c r="S2159" s="140">
        <v>0</v>
      </c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879</v>
      </c>
      <c r="D2160" s="183"/>
      <c r="E2160" s="174">
        <v>1.53</v>
      </c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59" t="s">
        <v>912</v>
      </c>
      <c r="D2161" s="183"/>
      <c r="E2161" s="174">
        <v>1.82</v>
      </c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0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59" t="s">
        <v>881</v>
      </c>
      <c r="D2162" s="183"/>
      <c r="E2162" s="174">
        <v>30.24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0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59" t="s">
        <v>882</v>
      </c>
      <c r="D2163" s="183"/>
      <c r="E2163" s="174">
        <v>81.64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0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/>
      <c r="B2164" s="143"/>
      <c r="C2164" s="159" t="s">
        <v>883</v>
      </c>
      <c r="D2164" s="183"/>
      <c r="E2164" s="174">
        <v>6.48</v>
      </c>
      <c r="F2164" s="199"/>
      <c r="G2164" s="145"/>
      <c r="H2164" s="169">
        <v>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137</v>
      </c>
      <c r="S2164" s="140">
        <v>0</v>
      </c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884</v>
      </c>
      <c r="D2165" s="183"/>
      <c r="E2165" s="174">
        <v>6.48</v>
      </c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/>
      <c r="B2166" s="143"/>
      <c r="C2166" s="159" t="s">
        <v>885</v>
      </c>
      <c r="D2166" s="183"/>
      <c r="E2166" s="174">
        <v>13.86</v>
      </c>
      <c r="F2166" s="199"/>
      <c r="G2166" s="145"/>
      <c r="H2166" s="169">
        <v>0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137</v>
      </c>
      <c r="S2166" s="140">
        <v>0</v>
      </c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889</v>
      </c>
      <c r="D2167" s="183"/>
      <c r="E2167" s="174">
        <v>17.55</v>
      </c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890</v>
      </c>
      <c r="D2168" s="183"/>
      <c r="E2168" s="174">
        <v>13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/>
      <c r="B2169" s="143"/>
      <c r="C2169" s="159" t="s">
        <v>891</v>
      </c>
      <c r="D2169" s="183"/>
      <c r="E2169" s="174">
        <v>93.36</v>
      </c>
      <c r="F2169" s="199"/>
      <c r="G2169" s="145"/>
      <c r="H2169" s="169">
        <v>0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137</v>
      </c>
      <c r="S2169" s="140">
        <v>0</v>
      </c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>
        <v>386</v>
      </c>
      <c r="B2170" s="143" t="s">
        <v>1687</v>
      </c>
      <c r="C2170" s="158" t="s">
        <v>1688</v>
      </c>
      <c r="D2170" s="182" t="s">
        <v>181</v>
      </c>
      <c r="E2170" s="145">
        <v>14.783999999999999</v>
      </c>
      <c r="F2170" s="199"/>
      <c r="G2170" s="145">
        <f>ROUND(E2170*F2170,2)</f>
        <v>0</v>
      </c>
      <c r="H2170" s="169" t="s">
        <v>2334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175</v>
      </c>
      <c r="S2170" s="140"/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159" t="s">
        <v>856</v>
      </c>
      <c r="D2171" s="183"/>
      <c r="E2171" s="174"/>
      <c r="F2171" s="199"/>
      <c r="G2171" s="145"/>
      <c r="H2171" s="169">
        <v>0</v>
      </c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 t="s">
        <v>137</v>
      </c>
      <c r="S2171" s="140">
        <v>0</v>
      </c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/>
      <c r="B2172" s="143"/>
      <c r="C2172" s="159" t="s">
        <v>604</v>
      </c>
      <c r="D2172" s="183"/>
      <c r="E2172" s="174"/>
      <c r="F2172" s="199"/>
      <c r="G2172" s="145"/>
      <c r="H2172" s="169">
        <v>0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137</v>
      </c>
      <c r="S2172" s="140">
        <v>0</v>
      </c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/>
      <c r="B2173" s="143"/>
      <c r="C2173" s="159" t="s">
        <v>1548</v>
      </c>
      <c r="D2173" s="183"/>
      <c r="E2173" s="174"/>
      <c r="F2173" s="199"/>
      <c r="G2173" s="145"/>
      <c r="H2173" s="169">
        <v>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137</v>
      </c>
      <c r="S2173" s="140">
        <v>0</v>
      </c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59" t="s">
        <v>1689</v>
      </c>
      <c r="D2174" s="183"/>
      <c r="E2174" s="174">
        <v>14.784000000000001</v>
      </c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0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>
        <v>387</v>
      </c>
      <c r="B2175" s="143" t="s">
        <v>1690</v>
      </c>
      <c r="C2175" s="158" t="s">
        <v>1691</v>
      </c>
      <c r="D2175" s="182" t="s">
        <v>181</v>
      </c>
      <c r="E2175" s="145">
        <v>109.03200000000001</v>
      </c>
      <c r="F2175" s="199"/>
      <c r="G2175" s="145">
        <f>ROUND(E2175*F2175,2)</f>
        <v>0</v>
      </c>
      <c r="H2175" s="169" t="s">
        <v>2333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175</v>
      </c>
      <c r="S2175" s="140"/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59" t="s">
        <v>856</v>
      </c>
      <c r="D2176" s="183"/>
      <c r="E2176" s="174"/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0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59" t="s">
        <v>604</v>
      </c>
      <c r="D2177" s="183"/>
      <c r="E2177" s="174"/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/>
      <c r="B2178" s="143"/>
      <c r="C2178" s="159" t="s">
        <v>1548</v>
      </c>
      <c r="D2178" s="183"/>
      <c r="E2178" s="174"/>
      <c r="F2178" s="199"/>
      <c r="G2178" s="145"/>
      <c r="H2178" s="169">
        <v>0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137</v>
      </c>
      <c r="S2178" s="140">
        <v>0</v>
      </c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/>
      <c r="B2179" s="143"/>
      <c r="C2179" s="161" t="s">
        <v>209</v>
      </c>
      <c r="D2179" s="185"/>
      <c r="E2179" s="175"/>
      <c r="F2179" s="199"/>
      <c r="G2179" s="145"/>
      <c r="H2179" s="169">
        <v>0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137</v>
      </c>
      <c r="S2179" s="140">
        <v>2</v>
      </c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62" t="s">
        <v>1692</v>
      </c>
      <c r="D2180" s="185"/>
      <c r="E2180" s="175">
        <v>92.4</v>
      </c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2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62" t="s">
        <v>1693</v>
      </c>
      <c r="D2181" s="185"/>
      <c r="E2181" s="175">
        <v>3.36</v>
      </c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2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62" t="s">
        <v>1694</v>
      </c>
      <c r="D2182" s="185"/>
      <c r="E2182" s="175">
        <v>3.36</v>
      </c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2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1" t="s">
        <v>214</v>
      </c>
      <c r="D2183" s="185"/>
      <c r="E2183" s="175"/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0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59" t="s">
        <v>1695</v>
      </c>
      <c r="D2184" s="183"/>
      <c r="E2184" s="174">
        <v>109.032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0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>
        <v>388</v>
      </c>
      <c r="B2185" s="143" t="s">
        <v>1667</v>
      </c>
      <c r="C2185" s="158" t="s">
        <v>1696</v>
      </c>
      <c r="D2185" s="182" t="s">
        <v>181</v>
      </c>
      <c r="E2185" s="145">
        <v>163.262</v>
      </c>
      <c r="F2185" s="199"/>
      <c r="G2185" s="145">
        <f>ROUND(E2185*F2185,2)</f>
        <v>0</v>
      </c>
      <c r="H2185" s="169" t="s">
        <v>2334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175</v>
      </c>
      <c r="S2185" s="140"/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59" t="s">
        <v>856</v>
      </c>
      <c r="D2186" s="183"/>
      <c r="E2186" s="174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604</v>
      </c>
      <c r="D2187" s="183"/>
      <c r="E2187" s="174"/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/>
      <c r="B2188" s="143"/>
      <c r="C2188" s="159" t="s">
        <v>1548</v>
      </c>
      <c r="D2188" s="183"/>
      <c r="E2188" s="174"/>
      <c r="F2188" s="199"/>
      <c r="G2188" s="145"/>
      <c r="H2188" s="169">
        <v>0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137</v>
      </c>
      <c r="S2188" s="140">
        <v>0</v>
      </c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61" t="s">
        <v>209</v>
      </c>
      <c r="D2189" s="185"/>
      <c r="E2189" s="175"/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2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62" t="s">
        <v>1531</v>
      </c>
      <c r="D2190" s="185"/>
      <c r="E2190" s="175">
        <v>147.22</v>
      </c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2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outlineLevel="1">
      <c r="A2191" s="141"/>
      <c r="B2191" s="143"/>
      <c r="C2191" s="162" t="s">
        <v>1532</v>
      </c>
      <c r="D2191" s="185"/>
      <c r="E2191" s="175">
        <v>1.2</v>
      </c>
      <c r="F2191" s="199"/>
      <c r="G2191" s="145"/>
      <c r="H2191" s="169">
        <v>0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137</v>
      </c>
      <c r="S2191" s="140">
        <v>2</v>
      </c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161" t="s">
        <v>214</v>
      </c>
      <c r="D2192" s="185"/>
      <c r="E2192" s="175"/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0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/>
      <c r="B2193" s="143"/>
      <c r="C2193" s="159" t="s">
        <v>1697</v>
      </c>
      <c r="D2193" s="183"/>
      <c r="E2193" s="174">
        <v>163.262</v>
      </c>
      <c r="F2193" s="199"/>
      <c r="G2193" s="145"/>
      <c r="H2193" s="169">
        <v>0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137</v>
      </c>
      <c r="S2193" s="140">
        <v>0</v>
      </c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>
        <v>389</v>
      </c>
      <c r="B2194" s="143" t="s">
        <v>1698</v>
      </c>
      <c r="C2194" s="158" t="s">
        <v>1699</v>
      </c>
      <c r="D2194" s="182" t="s">
        <v>181</v>
      </c>
      <c r="E2194" s="145">
        <v>159.65950000000001</v>
      </c>
      <c r="F2194" s="199"/>
      <c r="G2194" s="145">
        <f>ROUND(E2194*F2194,2)</f>
        <v>0</v>
      </c>
      <c r="H2194" s="169" t="s">
        <v>2333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175</v>
      </c>
      <c r="S2194" s="140"/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59" t="s">
        <v>1700</v>
      </c>
      <c r="D2195" s="183"/>
      <c r="E2195" s="174">
        <v>14.52</v>
      </c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0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59" t="s">
        <v>856</v>
      </c>
      <c r="D2196" s="183"/>
      <c r="E2196" s="174"/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/>
      <c r="B2197" s="143"/>
      <c r="C2197" s="159" t="s">
        <v>604</v>
      </c>
      <c r="D2197" s="183"/>
      <c r="E2197" s="174"/>
      <c r="F2197" s="199"/>
      <c r="G2197" s="145"/>
      <c r="H2197" s="169">
        <v>0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137</v>
      </c>
      <c r="S2197" s="140">
        <v>0</v>
      </c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1686</v>
      </c>
      <c r="D2198" s="183"/>
      <c r="E2198" s="174"/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61" t="s">
        <v>209</v>
      </c>
      <c r="D2199" s="185"/>
      <c r="E2199" s="175"/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2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62" t="s">
        <v>1701</v>
      </c>
      <c r="D2200" s="185"/>
      <c r="E2200" s="175">
        <v>13.77</v>
      </c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2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62" t="s">
        <v>1702</v>
      </c>
      <c r="D2201" s="185"/>
      <c r="E2201" s="175">
        <v>28.56</v>
      </c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2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61" t="s">
        <v>214</v>
      </c>
      <c r="D2202" s="185"/>
      <c r="E2202" s="175"/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0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59" t="s">
        <v>1703</v>
      </c>
      <c r="D2203" s="183"/>
      <c r="E2203" s="174">
        <v>46.563000000000002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0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59" t="s">
        <v>856</v>
      </c>
      <c r="D2204" s="183"/>
      <c r="E2204" s="174"/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0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59" t="s">
        <v>604</v>
      </c>
      <c r="D2205" s="183"/>
      <c r="E2205" s="174"/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/>
      <c r="B2206" s="143"/>
      <c r="C2206" s="159" t="s">
        <v>1548</v>
      </c>
      <c r="D2206" s="183"/>
      <c r="E2206" s="174"/>
      <c r="F2206" s="199"/>
      <c r="G2206" s="145"/>
      <c r="H2206" s="169">
        <v>0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137</v>
      </c>
      <c r="S2206" s="140">
        <v>0</v>
      </c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61" t="s">
        <v>209</v>
      </c>
      <c r="D2207" s="185"/>
      <c r="E2207" s="175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2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62" t="s">
        <v>1704</v>
      </c>
      <c r="D2208" s="185"/>
      <c r="E2208" s="175">
        <v>80.105000000000004</v>
      </c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2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62" t="s">
        <v>1705</v>
      </c>
      <c r="D2209" s="185"/>
      <c r="E2209" s="175">
        <v>9.51</v>
      </c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2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61" t="s">
        <v>214</v>
      </c>
      <c r="D2210" s="185"/>
      <c r="E2210" s="175"/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0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59" t="s">
        <v>1706</v>
      </c>
      <c r="D2211" s="183"/>
      <c r="E2211" s="174">
        <v>98.576499999999996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0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>
        <v>390</v>
      </c>
      <c r="B2212" s="143" t="s">
        <v>1663</v>
      </c>
      <c r="C2212" s="158" t="s">
        <v>1664</v>
      </c>
      <c r="D2212" s="182" t="s">
        <v>181</v>
      </c>
      <c r="E2212" s="145">
        <v>186.17500000000001</v>
      </c>
      <c r="F2212" s="199"/>
      <c r="G2212" s="145">
        <f>ROUND(E2212*F2212,2)</f>
        <v>0</v>
      </c>
      <c r="H2212" s="169" t="s">
        <v>2333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175</v>
      </c>
      <c r="S2212" s="140"/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59" t="s">
        <v>856</v>
      </c>
      <c r="D2213" s="183"/>
      <c r="E2213" s="174"/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0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59" t="s">
        <v>604</v>
      </c>
      <c r="D2214" s="183"/>
      <c r="E2214" s="174"/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0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/>
      <c r="B2215" s="143"/>
      <c r="C2215" s="159" t="s">
        <v>1548</v>
      </c>
      <c r="D2215" s="183"/>
      <c r="E2215" s="174"/>
      <c r="F2215" s="199"/>
      <c r="G2215" s="145"/>
      <c r="H2215" s="169">
        <v>0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137</v>
      </c>
      <c r="S2215" s="140">
        <v>0</v>
      </c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61" t="s">
        <v>209</v>
      </c>
      <c r="D2216" s="185"/>
      <c r="E2216" s="175"/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2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62" t="s">
        <v>1535</v>
      </c>
      <c r="D2217" s="185"/>
      <c r="E2217" s="175">
        <v>30.24</v>
      </c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2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62" t="s">
        <v>1536</v>
      </c>
      <c r="D2218" s="185"/>
      <c r="E2218" s="175">
        <v>81.64</v>
      </c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2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62" t="s">
        <v>1537</v>
      </c>
      <c r="D2219" s="185"/>
      <c r="E2219" s="175">
        <v>6.48</v>
      </c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2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/>
      <c r="B2220" s="143"/>
      <c r="C2220" s="162" t="s">
        <v>1552</v>
      </c>
      <c r="D2220" s="185"/>
      <c r="E2220" s="175">
        <v>6.48</v>
      </c>
      <c r="F2220" s="199"/>
      <c r="G2220" s="145"/>
      <c r="H2220" s="169">
        <v>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137</v>
      </c>
      <c r="S2220" s="140">
        <v>2</v>
      </c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62" t="s">
        <v>1553</v>
      </c>
      <c r="D2221" s="185"/>
      <c r="E2221" s="175">
        <v>13.86</v>
      </c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2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62" t="s">
        <v>1554</v>
      </c>
      <c r="D2222" s="185"/>
      <c r="E2222" s="175">
        <v>17.55</v>
      </c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2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62" t="s">
        <v>1555</v>
      </c>
      <c r="D2223" s="185"/>
      <c r="E2223" s="175">
        <v>13</v>
      </c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2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61" t="s">
        <v>214</v>
      </c>
      <c r="D2224" s="185"/>
      <c r="E2224" s="175"/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0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59" t="s">
        <v>1707</v>
      </c>
      <c r="D2225" s="183"/>
      <c r="E2225" s="174">
        <v>186.17500000000001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0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>
        <v>391</v>
      </c>
      <c r="B2226" s="143" t="s">
        <v>1708</v>
      </c>
      <c r="C2226" s="158" t="s">
        <v>1709</v>
      </c>
      <c r="D2226" s="182" t="s">
        <v>181</v>
      </c>
      <c r="E2226" s="145">
        <v>49.588000000000001</v>
      </c>
      <c r="F2226" s="199"/>
      <c r="G2226" s="145">
        <f>ROUND(E2226*F2226,2)</f>
        <v>0</v>
      </c>
      <c r="H2226" s="169" t="s">
        <v>2334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175</v>
      </c>
      <c r="S2226" s="140"/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59" t="s">
        <v>856</v>
      </c>
      <c r="D2227" s="183"/>
      <c r="E2227" s="174"/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604</v>
      </c>
      <c r="D2228" s="183"/>
      <c r="E2228" s="174"/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/>
      <c r="B2229" s="143"/>
      <c r="C2229" s="159" t="s">
        <v>1548</v>
      </c>
      <c r="D2229" s="183"/>
      <c r="E2229" s="174"/>
      <c r="F2229" s="199"/>
      <c r="G2229" s="145"/>
      <c r="H2229" s="169">
        <v>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137</v>
      </c>
      <c r="S2229" s="140">
        <v>0</v>
      </c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61" t="s">
        <v>209</v>
      </c>
      <c r="D2230" s="185"/>
      <c r="E2230" s="175"/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2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/>
      <c r="B2231" s="143"/>
      <c r="C2231" s="162" t="s">
        <v>1551</v>
      </c>
      <c r="D2231" s="185"/>
      <c r="E2231" s="175">
        <v>17.64</v>
      </c>
      <c r="F2231" s="199"/>
      <c r="G2231" s="145"/>
      <c r="H2231" s="169">
        <v>0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137</v>
      </c>
      <c r="S2231" s="140">
        <v>2</v>
      </c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62" t="s">
        <v>1534</v>
      </c>
      <c r="D2232" s="185"/>
      <c r="E2232" s="175">
        <v>27.44</v>
      </c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2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61" t="s">
        <v>214</v>
      </c>
      <c r="D2233" s="185"/>
      <c r="E2233" s="175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0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59" t="s">
        <v>1710</v>
      </c>
      <c r="D2234" s="183"/>
      <c r="E2234" s="174">
        <v>49.588000000000001</v>
      </c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0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>
        <v>392</v>
      </c>
      <c r="B2235" s="143" t="s">
        <v>1667</v>
      </c>
      <c r="C2235" s="158" t="s">
        <v>1668</v>
      </c>
      <c r="D2235" s="182" t="s">
        <v>181</v>
      </c>
      <c r="E2235" s="145">
        <v>931.16100000000017</v>
      </c>
      <c r="F2235" s="199"/>
      <c r="G2235" s="145">
        <f>ROUND(E2235*F2235,2)</f>
        <v>0</v>
      </c>
      <c r="H2235" s="169" t="s">
        <v>2334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175</v>
      </c>
      <c r="S2235" s="140"/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/>
      <c r="B2236" s="143"/>
      <c r="C2236" s="159" t="s">
        <v>856</v>
      </c>
      <c r="D2236" s="183"/>
      <c r="E2236" s="174"/>
      <c r="F2236" s="199"/>
      <c r="G2236" s="145"/>
      <c r="H2236" s="169">
        <v>0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137</v>
      </c>
      <c r="S2236" s="140">
        <v>0</v>
      </c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59" t="s">
        <v>604</v>
      </c>
      <c r="D2237" s="183"/>
      <c r="E2237" s="174"/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0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/>
      <c r="B2238" s="143"/>
      <c r="C2238" s="159" t="s">
        <v>1686</v>
      </c>
      <c r="D2238" s="183"/>
      <c r="E2238" s="174"/>
      <c r="F2238" s="199"/>
      <c r="G2238" s="145"/>
      <c r="H2238" s="169">
        <v>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137</v>
      </c>
      <c r="S2238" s="140">
        <v>0</v>
      </c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61" t="s">
        <v>209</v>
      </c>
      <c r="D2239" s="185"/>
      <c r="E2239" s="175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2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62" t="s">
        <v>1711</v>
      </c>
      <c r="D2240" s="185"/>
      <c r="E2240" s="175">
        <v>240.48</v>
      </c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2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62" t="s">
        <v>1712</v>
      </c>
      <c r="D2241" s="185"/>
      <c r="E2241" s="175">
        <v>227.46</v>
      </c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2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62" t="s">
        <v>1713</v>
      </c>
      <c r="D2242" s="185"/>
      <c r="E2242" s="175">
        <v>78.5</v>
      </c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2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62" t="s">
        <v>1714</v>
      </c>
      <c r="D2243" s="185"/>
      <c r="E2243" s="175">
        <v>121.14</v>
      </c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2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2" t="s">
        <v>1530</v>
      </c>
      <c r="D2244" s="185"/>
      <c r="E2244" s="175">
        <v>71.89</v>
      </c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2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61" t="s">
        <v>214</v>
      </c>
      <c r="D2245" s="185"/>
      <c r="E2245" s="175"/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0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/>
      <c r="B2246" s="143"/>
      <c r="C2246" s="159" t="s">
        <v>1715</v>
      </c>
      <c r="D2246" s="183"/>
      <c r="E2246" s="174">
        <v>813.41700000000003</v>
      </c>
      <c r="F2246" s="199"/>
      <c r="G2246" s="145"/>
      <c r="H2246" s="169">
        <v>0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137</v>
      </c>
      <c r="S2246" s="140">
        <v>0</v>
      </c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59" t="s">
        <v>856</v>
      </c>
      <c r="D2247" s="183"/>
      <c r="E2247" s="174"/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0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59" t="s">
        <v>604</v>
      </c>
      <c r="D2248" s="183"/>
      <c r="E2248" s="174"/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0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59" t="s">
        <v>1548</v>
      </c>
      <c r="D2249" s="183"/>
      <c r="E2249" s="174"/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61" t="s">
        <v>209</v>
      </c>
      <c r="D2250" s="185"/>
      <c r="E2250" s="175"/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2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/>
      <c r="B2251" s="143"/>
      <c r="C2251" s="162" t="s">
        <v>1716</v>
      </c>
      <c r="D2251" s="185"/>
      <c r="E2251" s="175">
        <v>10.33</v>
      </c>
      <c r="F2251" s="199"/>
      <c r="G2251" s="145"/>
      <c r="H2251" s="169">
        <v>0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137</v>
      </c>
      <c r="S2251" s="140">
        <v>2</v>
      </c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62" t="s">
        <v>1717</v>
      </c>
      <c r="D2252" s="185"/>
      <c r="E2252" s="175">
        <v>1.53</v>
      </c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2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62" t="s">
        <v>1718</v>
      </c>
      <c r="D2253" s="185"/>
      <c r="E2253" s="175">
        <v>1.82</v>
      </c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2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/>
      <c r="B2254" s="143"/>
      <c r="C2254" s="162" t="s">
        <v>1556</v>
      </c>
      <c r="D2254" s="185"/>
      <c r="E2254" s="175">
        <v>93.36</v>
      </c>
      <c r="F2254" s="199"/>
      <c r="G2254" s="145"/>
      <c r="H2254" s="169">
        <v>0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137</v>
      </c>
      <c r="S2254" s="140">
        <v>2</v>
      </c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/>
      <c r="B2255" s="143"/>
      <c r="C2255" s="161" t="s">
        <v>214</v>
      </c>
      <c r="D2255" s="185"/>
      <c r="E2255" s="175"/>
      <c r="F2255" s="199"/>
      <c r="G2255" s="145"/>
      <c r="H2255" s="169">
        <v>0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137</v>
      </c>
      <c r="S2255" s="140">
        <v>0</v>
      </c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59" t="s">
        <v>1719</v>
      </c>
      <c r="D2256" s="183"/>
      <c r="E2256" s="174">
        <v>117.744</v>
      </c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0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>
        <v>393</v>
      </c>
      <c r="B2257" s="143" t="s">
        <v>1720</v>
      </c>
      <c r="C2257" s="158" t="s">
        <v>1721</v>
      </c>
      <c r="D2257" s="182" t="s">
        <v>181</v>
      </c>
      <c r="E2257" s="145">
        <v>2852</v>
      </c>
      <c r="F2257" s="199"/>
      <c r="G2257" s="145">
        <f>ROUND(E2257*F2257,2)</f>
        <v>0</v>
      </c>
      <c r="H2257" s="169" t="s">
        <v>2333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135</v>
      </c>
      <c r="S2257" s="140"/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59" t="s">
        <v>802</v>
      </c>
      <c r="D2258" s="183"/>
      <c r="E2258" s="174"/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0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59" t="s">
        <v>1722</v>
      </c>
      <c r="D2259" s="183"/>
      <c r="E2259" s="174">
        <v>2852</v>
      </c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0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>
        <v>394</v>
      </c>
      <c r="B2260" s="143" t="s">
        <v>1723</v>
      </c>
      <c r="C2260" s="158" t="s">
        <v>1724</v>
      </c>
      <c r="D2260" s="182" t="s">
        <v>181</v>
      </c>
      <c r="E2260" s="145">
        <v>2277.12</v>
      </c>
      <c r="F2260" s="199"/>
      <c r="G2260" s="145">
        <f>ROUND(E2260*F2260,2)</f>
        <v>0</v>
      </c>
      <c r="H2260" s="169" t="s">
        <v>2333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135</v>
      </c>
      <c r="S2260" s="140"/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59" t="s">
        <v>802</v>
      </c>
      <c r="D2261" s="183"/>
      <c r="E2261" s="174"/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0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61" t="s">
        <v>209</v>
      </c>
      <c r="D2262" s="185"/>
      <c r="E2262" s="175"/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2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/>
      <c r="B2263" s="143"/>
      <c r="C2263" s="162" t="s">
        <v>1063</v>
      </c>
      <c r="D2263" s="185"/>
      <c r="E2263" s="175">
        <v>350</v>
      </c>
      <c r="F2263" s="199"/>
      <c r="G2263" s="145"/>
      <c r="H2263" s="169">
        <v>0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137</v>
      </c>
      <c r="S2263" s="140">
        <v>2</v>
      </c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62" t="s">
        <v>1064</v>
      </c>
      <c r="D2264" s="185"/>
      <c r="E2264" s="175">
        <v>298</v>
      </c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2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62" t="s">
        <v>1065</v>
      </c>
      <c r="D2265" s="185"/>
      <c r="E2265" s="175">
        <v>172</v>
      </c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2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/>
      <c r="B2266" s="143"/>
      <c r="C2266" s="162" t="s">
        <v>1066</v>
      </c>
      <c r="D2266" s="185"/>
      <c r="E2266" s="175">
        <v>226</v>
      </c>
      <c r="F2266" s="199"/>
      <c r="G2266" s="145"/>
      <c r="H2266" s="169">
        <v>0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137</v>
      </c>
      <c r="S2266" s="140">
        <v>2</v>
      </c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62" t="s">
        <v>1067</v>
      </c>
      <c r="D2267" s="185"/>
      <c r="E2267" s="175">
        <v>42</v>
      </c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2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2" t="s">
        <v>1044</v>
      </c>
      <c r="D2268" s="185"/>
      <c r="E2268" s="175">
        <v>16.64</v>
      </c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1045</v>
      </c>
      <c r="D2269" s="185"/>
      <c r="E2269" s="175">
        <v>33.92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1" t="s">
        <v>214</v>
      </c>
      <c r="D2270" s="185"/>
      <c r="E2270" s="175"/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0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59" t="s">
        <v>1725</v>
      </c>
      <c r="D2271" s="183"/>
      <c r="E2271" s="174">
        <v>2277.12</v>
      </c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0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>
        <v>395</v>
      </c>
      <c r="B2272" s="143" t="s">
        <v>1672</v>
      </c>
      <c r="C2272" s="158" t="s">
        <v>1726</v>
      </c>
      <c r="D2272" s="182" t="s">
        <v>134</v>
      </c>
      <c r="E2272" s="145">
        <v>765.64751999999999</v>
      </c>
      <c r="F2272" s="199"/>
      <c r="G2272" s="145">
        <f>ROUND(E2272*F2272,2)</f>
        <v>0</v>
      </c>
      <c r="H2272" s="169" t="s">
        <v>2333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175</v>
      </c>
      <c r="S2272" s="140"/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/>
      <c r="B2273" s="143"/>
      <c r="C2273" s="159" t="s">
        <v>802</v>
      </c>
      <c r="D2273" s="183"/>
      <c r="E2273" s="174"/>
      <c r="F2273" s="199"/>
      <c r="G2273" s="145"/>
      <c r="H2273" s="169">
        <v>0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137</v>
      </c>
      <c r="S2273" s="140">
        <v>0</v>
      </c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61" t="s">
        <v>209</v>
      </c>
      <c r="D2274" s="185"/>
      <c r="E2274" s="175"/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2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/>
      <c r="B2275" s="143"/>
      <c r="C2275" s="162" t="s">
        <v>1727</v>
      </c>
      <c r="D2275" s="185"/>
      <c r="E2275" s="175">
        <v>513.36</v>
      </c>
      <c r="F2275" s="199"/>
      <c r="G2275" s="145"/>
      <c r="H2275" s="169">
        <v>0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137</v>
      </c>
      <c r="S2275" s="140">
        <v>2</v>
      </c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62" t="s">
        <v>1728</v>
      </c>
      <c r="D2276" s="185"/>
      <c r="E2276" s="175">
        <v>56</v>
      </c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2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2" t="s">
        <v>1729</v>
      </c>
      <c r="D2277" s="185"/>
      <c r="E2277" s="175">
        <v>47.68</v>
      </c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2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62" t="s">
        <v>1730</v>
      </c>
      <c r="D2278" s="185"/>
      <c r="E2278" s="175">
        <v>27.52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2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/>
      <c r="B2279" s="143"/>
      <c r="C2279" s="162" t="s">
        <v>1731</v>
      </c>
      <c r="D2279" s="185"/>
      <c r="E2279" s="175">
        <v>36.159999999999997</v>
      </c>
      <c r="F2279" s="199"/>
      <c r="G2279" s="145"/>
      <c r="H2279" s="169">
        <v>0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137</v>
      </c>
      <c r="S2279" s="140">
        <v>2</v>
      </c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62" t="s">
        <v>1732</v>
      </c>
      <c r="D2280" s="185"/>
      <c r="E2280" s="175">
        <v>4.2</v>
      </c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2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2" t="s">
        <v>1733</v>
      </c>
      <c r="D2281" s="185"/>
      <c r="E2281" s="175">
        <v>3.6608000000000001</v>
      </c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1734</v>
      </c>
      <c r="D2282" s="185"/>
      <c r="E2282" s="175">
        <v>7.4623999999999997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1" t="s">
        <v>214</v>
      </c>
      <c r="D2283" s="185"/>
      <c r="E2283" s="175"/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0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59" t="s">
        <v>1735</v>
      </c>
      <c r="D2284" s="183"/>
      <c r="E2284" s="174">
        <v>765.64751999999999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0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>
        <v>396</v>
      </c>
      <c r="B2285" s="143" t="s">
        <v>1653</v>
      </c>
      <c r="C2285" s="158" t="s">
        <v>1736</v>
      </c>
      <c r="D2285" s="182" t="s">
        <v>134</v>
      </c>
      <c r="E2285" s="145">
        <v>180.20376000000002</v>
      </c>
      <c r="F2285" s="199"/>
      <c r="G2285" s="145">
        <f>ROUND(E2285*F2285,2)</f>
        <v>0</v>
      </c>
      <c r="H2285" s="169" t="s">
        <v>2333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175</v>
      </c>
      <c r="S2285" s="140"/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59" t="s">
        <v>802</v>
      </c>
      <c r="D2286" s="183"/>
      <c r="E2286" s="174"/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0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/>
      <c r="B2287" s="143"/>
      <c r="C2287" s="161" t="s">
        <v>209</v>
      </c>
      <c r="D2287" s="185"/>
      <c r="E2287" s="175"/>
      <c r="F2287" s="199"/>
      <c r="G2287" s="145"/>
      <c r="H2287" s="169">
        <v>0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137</v>
      </c>
      <c r="S2287" s="140">
        <v>2</v>
      </c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/>
      <c r="B2288" s="143"/>
      <c r="C2288" s="162" t="s">
        <v>1737</v>
      </c>
      <c r="D2288" s="185"/>
      <c r="E2288" s="175">
        <v>49</v>
      </c>
      <c r="F2288" s="199"/>
      <c r="G2288" s="145"/>
      <c r="H2288" s="169">
        <v>0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137</v>
      </c>
      <c r="S2288" s="140">
        <v>2</v>
      </c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62" t="s">
        <v>1738</v>
      </c>
      <c r="D2289" s="185"/>
      <c r="E2289" s="175">
        <v>41.72</v>
      </c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2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62" t="s">
        <v>1739</v>
      </c>
      <c r="D2290" s="185"/>
      <c r="E2290" s="175">
        <v>24.08</v>
      </c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2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/>
      <c r="B2291" s="143"/>
      <c r="C2291" s="162" t="s">
        <v>1740</v>
      </c>
      <c r="D2291" s="185"/>
      <c r="E2291" s="175">
        <v>38.42</v>
      </c>
      <c r="F2291" s="199"/>
      <c r="G2291" s="145"/>
      <c r="H2291" s="169">
        <v>0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137</v>
      </c>
      <c r="S2291" s="140">
        <v>2</v>
      </c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62" t="s">
        <v>1741</v>
      </c>
      <c r="D2292" s="185"/>
      <c r="E2292" s="175">
        <v>5.04</v>
      </c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2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62" t="s">
        <v>1742</v>
      </c>
      <c r="D2293" s="185"/>
      <c r="E2293" s="175">
        <v>1.8304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2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/>
      <c r="B2294" s="143"/>
      <c r="C2294" s="162" t="s">
        <v>1743</v>
      </c>
      <c r="D2294" s="185"/>
      <c r="E2294" s="175">
        <v>3.7311999999999999</v>
      </c>
      <c r="F2294" s="199"/>
      <c r="G2294" s="145"/>
      <c r="H2294" s="169">
        <v>0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137</v>
      </c>
      <c r="S2294" s="140">
        <v>2</v>
      </c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61" t="s">
        <v>214</v>
      </c>
      <c r="D2295" s="185"/>
      <c r="E2295" s="175"/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0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/>
      <c r="B2296" s="143"/>
      <c r="C2296" s="159" t="s">
        <v>1744</v>
      </c>
      <c r="D2296" s="183"/>
      <c r="E2296" s="174">
        <v>180.20375999999999</v>
      </c>
      <c r="F2296" s="199"/>
      <c r="G2296" s="145"/>
      <c r="H2296" s="169">
        <v>0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137</v>
      </c>
      <c r="S2296" s="140">
        <v>0</v>
      </c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>
        <v>397</v>
      </c>
      <c r="B2297" s="143" t="s">
        <v>1745</v>
      </c>
      <c r="C2297" s="158" t="s">
        <v>1746</v>
      </c>
      <c r="D2297" s="182" t="s">
        <v>181</v>
      </c>
      <c r="E2297" s="145">
        <v>90.4</v>
      </c>
      <c r="F2297" s="199"/>
      <c r="G2297" s="145">
        <f>ROUND(E2297*F2297,2)</f>
        <v>0</v>
      </c>
      <c r="H2297" s="169" t="s">
        <v>2333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135</v>
      </c>
      <c r="S2297" s="140"/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 outlineLevel="1">
      <c r="A2298" s="141"/>
      <c r="B2298" s="143"/>
      <c r="C2298" s="159" t="s">
        <v>802</v>
      </c>
      <c r="D2298" s="183"/>
      <c r="E2298" s="174"/>
      <c r="F2298" s="199"/>
      <c r="G2298" s="145"/>
      <c r="H2298" s="169">
        <v>0</v>
      </c>
      <c r="I2298" s="140"/>
      <c r="J2298" s="140"/>
      <c r="K2298" s="140"/>
      <c r="L2298" s="140"/>
      <c r="M2298" s="140"/>
      <c r="N2298" s="140"/>
      <c r="O2298" s="140"/>
      <c r="P2298" s="140"/>
      <c r="Q2298" s="140"/>
      <c r="R2298" s="140" t="s">
        <v>137</v>
      </c>
      <c r="S2298" s="140">
        <v>0</v>
      </c>
      <c r="T2298" s="140"/>
      <c r="U2298" s="140"/>
      <c r="V2298" s="140"/>
      <c r="W2298" s="140"/>
      <c r="X2298" s="140"/>
      <c r="Y2298" s="140"/>
      <c r="Z2298" s="140"/>
      <c r="AA2298" s="140"/>
      <c r="AB2298" s="140"/>
      <c r="AC2298" s="140"/>
      <c r="AD2298" s="140"/>
      <c r="AE2298" s="140"/>
      <c r="AF2298" s="140"/>
      <c r="AG2298" s="140"/>
      <c r="AH2298" s="140"/>
      <c r="AI2298" s="140"/>
      <c r="AJ2298" s="140"/>
      <c r="AK2298" s="140"/>
      <c r="AL2298" s="140"/>
      <c r="AM2298" s="140"/>
      <c r="AN2298" s="140"/>
      <c r="AO2298" s="140"/>
      <c r="AP2298" s="140"/>
      <c r="AQ2298" s="140"/>
      <c r="AR2298" s="140"/>
      <c r="AS2298" s="140"/>
      <c r="AT2298" s="140"/>
      <c r="AU2298" s="140"/>
    </row>
    <row r="2299" spans="1:47" outlineLevel="1">
      <c r="A2299" s="141"/>
      <c r="B2299" s="143"/>
      <c r="C2299" s="159" t="s">
        <v>1584</v>
      </c>
      <c r="D2299" s="183"/>
      <c r="E2299" s="174">
        <v>90.4</v>
      </c>
      <c r="F2299" s="199"/>
      <c r="G2299" s="145"/>
      <c r="H2299" s="169">
        <v>0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137</v>
      </c>
      <c r="S2299" s="140">
        <v>0</v>
      </c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>
        <v>398</v>
      </c>
      <c r="B2300" s="143" t="s">
        <v>1747</v>
      </c>
      <c r="C2300" s="158" t="s">
        <v>1748</v>
      </c>
      <c r="D2300" s="182" t="s">
        <v>181</v>
      </c>
      <c r="E2300" s="145">
        <v>99.440000000000012</v>
      </c>
      <c r="F2300" s="199"/>
      <c r="G2300" s="145">
        <f>ROUND(E2300*F2300,2)</f>
        <v>0</v>
      </c>
      <c r="H2300" s="169" t="s">
        <v>2333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175</v>
      </c>
      <c r="S2300" s="140"/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59" t="s">
        <v>802</v>
      </c>
      <c r="D2301" s="183"/>
      <c r="E2301" s="174"/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0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59" t="s">
        <v>1749</v>
      </c>
      <c r="D2302" s="183"/>
      <c r="E2302" s="174">
        <v>99.44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0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>
        <v>399</v>
      </c>
      <c r="B2303" s="143" t="s">
        <v>1750</v>
      </c>
      <c r="C2303" s="158" t="s">
        <v>1751</v>
      </c>
      <c r="D2303" s="182" t="s">
        <v>0</v>
      </c>
      <c r="E2303" s="145">
        <v>2.4</v>
      </c>
      <c r="F2303" s="199"/>
      <c r="G2303" s="145">
        <f>ROUND(E2303*F2303,2)</f>
        <v>0</v>
      </c>
      <c r="H2303" s="169" t="s">
        <v>2333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135</v>
      </c>
      <c r="S2303" s="140"/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>
      <c r="A2304" s="142" t="s">
        <v>130</v>
      </c>
      <c r="B2304" s="144" t="s">
        <v>88</v>
      </c>
      <c r="C2304" s="160" t="s">
        <v>89</v>
      </c>
      <c r="D2304" s="184"/>
      <c r="E2304" s="146"/>
      <c r="F2304" s="200"/>
      <c r="G2304" s="146">
        <f>SUMIF(R2305:R2324,"&lt;&gt;NOR",G2305:G2324)</f>
        <v>0</v>
      </c>
      <c r="H2304" s="170"/>
      <c r="I2304" s="140"/>
      <c r="R2304" t="s">
        <v>131</v>
      </c>
    </row>
    <row r="2305" spans="1:47" ht="22.5" outlineLevel="1">
      <c r="A2305" s="141">
        <v>400</v>
      </c>
      <c r="B2305" s="143" t="s">
        <v>1752</v>
      </c>
      <c r="C2305" s="158" t="s">
        <v>1753</v>
      </c>
      <c r="D2305" s="182" t="s">
        <v>181</v>
      </c>
      <c r="E2305" s="145">
        <v>247.95400000000001</v>
      </c>
      <c r="F2305" s="199"/>
      <c r="G2305" s="145">
        <f>ROUND(E2305*F2305,2)</f>
        <v>0</v>
      </c>
      <c r="H2305" s="169" t="s">
        <v>2333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135</v>
      </c>
      <c r="S2305" s="140"/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/>
      <c r="B2306" s="143"/>
      <c r="C2306" s="159" t="s">
        <v>856</v>
      </c>
      <c r="D2306" s="183"/>
      <c r="E2306" s="174"/>
      <c r="F2306" s="199"/>
      <c r="G2306" s="145"/>
      <c r="H2306" s="169">
        <v>0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137</v>
      </c>
      <c r="S2306" s="140">
        <v>0</v>
      </c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 outlineLevel="1">
      <c r="A2307" s="141"/>
      <c r="B2307" s="143"/>
      <c r="C2307" s="159" t="s">
        <v>604</v>
      </c>
      <c r="D2307" s="183"/>
      <c r="E2307" s="174"/>
      <c r="F2307" s="199"/>
      <c r="G2307" s="145"/>
      <c r="H2307" s="169">
        <v>0</v>
      </c>
      <c r="I2307" s="140"/>
      <c r="J2307" s="140"/>
      <c r="K2307" s="140"/>
      <c r="L2307" s="140"/>
      <c r="M2307" s="140"/>
      <c r="N2307" s="140"/>
      <c r="O2307" s="140"/>
      <c r="P2307" s="140"/>
      <c r="Q2307" s="140"/>
      <c r="R2307" s="140" t="s">
        <v>137</v>
      </c>
      <c r="S2307" s="140">
        <v>0</v>
      </c>
      <c r="T2307" s="140"/>
      <c r="U2307" s="140"/>
      <c r="V2307" s="140"/>
      <c r="W2307" s="140"/>
      <c r="X2307" s="140"/>
      <c r="Y2307" s="140"/>
      <c r="Z2307" s="140"/>
      <c r="AA2307" s="140"/>
      <c r="AB2307" s="140"/>
      <c r="AC2307" s="140"/>
      <c r="AD2307" s="140"/>
      <c r="AE2307" s="140"/>
      <c r="AF2307" s="140"/>
      <c r="AG2307" s="140"/>
      <c r="AH2307" s="140"/>
      <c r="AI2307" s="140"/>
      <c r="AJ2307" s="140"/>
      <c r="AK2307" s="140"/>
      <c r="AL2307" s="140"/>
      <c r="AM2307" s="140"/>
      <c r="AN2307" s="140"/>
      <c r="AO2307" s="140"/>
      <c r="AP2307" s="140"/>
      <c r="AQ2307" s="140"/>
      <c r="AR2307" s="140"/>
      <c r="AS2307" s="140"/>
      <c r="AT2307" s="140"/>
      <c r="AU2307" s="140"/>
    </row>
    <row r="2308" spans="1:47" outlineLevel="1">
      <c r="A2308" s="141"/>
      <c r="B2308" s="143"/>
      <c r="C2308" s="159" t="s">
        <v>895</v>
      </c>
      <c r="D2308" s="183"/>
      <c r="E2308" s="174">
        <v>77.7</v>
      </c>
      <c r="F2308" s="199"/>
      <c r="G2308" s="145"/>
      <c r="H2308" s="169">
        <v>0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137</v>
      </c>
      <c r="S2308" s="140">
        <v>0</v>
      </c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/>
      <c r="B2309" s="143"/>
      <c r="C2309" s="159" t="s">
        <v>896</v>
      </c>
      <c r="D2309" s="183"/>
      <c r="E2309" s="174">
        <v>61.853999999999999</v>
      </c>
      <c r="F2309" s="199"/>
      <c r="G2309" s="145"/>
      <c r="H2309" s="169">
        <v>0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137</v>
      </c>
      <c r="S2309" s="140">
        <v>0</v>
      </c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957</v>
      </c>
      <c r="D2310" s="183"/>
      <c r="E2310" s="174">
        <v>18</v>
      </c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59" t="s">
        <v>958</v>
      </c>
      <c r="D2311" s="183"/>
      <c r="E2311" s="174">
        <v>90.4</v>
      </c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0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>
        <v>401</v>
      </c>
      <c r="B2312" s="143" t="s">
        <v>1754</v>
      </c>
      <c r="C2312" s="158" t="s">
        <v>1755</v>
      </c>
      <c r="D2312" s="182" t="s">
        <v>181</v>
      </c>
      <c r="E2312" s="145">
        <v>16</v>
      </c>
      <c r="F2312" s="199"/>
      <c r="G2312" s="145">
        <f>ROUND(E2312*F2312,2)</f>
        <v>0</v>
      </c>
      <c r="H2312" s="169" t="s">
        <v>2333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135</v>
      </c>
      <c r="S2312" s="140"/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59" t="s">
        <v>802</v>
      </c>
      <c r="D2313" s="183"/>
      <c r="E2313" s="174"/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0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59" t="s">
        <v>989</v>
      </c>
      <c r="D2314" s="183"/>
      <c r="E2314" s="174">
        <v>16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0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outlineLevel="1">
      <c r="A2315" s="141">
        <v>402</v>
      </c>
      <c r="B2315" s="143" t="s">
        <v>1756</v>
      </c>
      <c r="C2315" s="158" t="s">
        <v>1757</v>
      </c>
      <c r="D2315" s="182" t="s">
        <v>181</v>
      </c>
      <c r="E2315" s="145">
        <v>17.600000000000001</v>
      </c>
      <c r="F2315" s="199"/>
      <c r="G2315" s="145">
        <f>ROUND(E2315*F2315,2)</f>
        <v>0</v>
      </c>
      <c r="H2315" s="169" t="s">
        <v>2333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175</v>
      </c>
      <c r="S2315" s="140"/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59" t="s">
        <v>802</v>
      </c>
      <c r="D2316" s="183"/>
      <c r="E2316" s="174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1758</v>
      </c>
      <c r="D2317" s="183"/>
      <c r="E2317" s="174">
        <v>17.600000000000001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403</v>
      </c>
      <c r="B2318" s="143" t="s">
        <v>1759</v>
      </c>
      <c r="C2318" s="158" t="s">
        <v>1760</v>
      </c>
      <c r="D2318" s="182" t="s">
        <v>181</v>
      </c>
      <c r="E2318" s="145">
        <v>67.8</v>
      </c>
      <c r="F2318" s="199"/>
      <c r="G2318" s="145">
        <f>ROUND(E2318*F2318,2)</f>
        <v>0</v>
      </c>
      <c r="H2318" s="169" t="s">
        <v>2333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135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 outlineLevel="1">
      <c r="A2319" s="141"/>
      <c r="B2319" s="143"/>
      <c r="C2319" s="159" t="s">
        <v>802</v>
      </c>
      <c r="D2319" s="183"/>
      <c r="E2319" s="174"/>
      <c r="F2319" s="199"/>
      <c r="G2319" s="145"/>
      <c r="H2319" s="169">
        <v>0</v>
      </c>
      <c r="I2319" s="140"/>
      <c r="J2319" s="140"/>
      <c r="K2319" s="140"/>
      <c r="L2319" s="140"/>
      <c r="M2319" s="140"/>
      <c r="N2319" s="140"/>
      <c r="O2319" s="140"/>
      <c r="P2319" s="140"/>
      <c r="Q2319" s="140"/>
      <c r="R2319" s="140" t="s">
        <v>137</v>
      </c>
      <c r="S2319" s="140">
        <v>0</v>
      </c>
      <c r="T2319" s="140"/>
      <c r="U2319" s="140"/>
      <c r="V2319" s="140"/>
      <c r="W2319" s="140"/>
      <c r="X2319" s="140"/>
      <c r="Y2319" s="140"/>
      <c r="Z2319" s="140"/>
      <c r="AA2319" s="140"/>
      <c r="AB2319" s="140"/>
      <c r="AC2319" s="140"/>
      <c r="AD2319" s="140"/>
      <c r="AE2319" s="140"/>
      <c r="AF2319" s="140"/>
      <c r="AG2319" s="140"/>
      <c r="AH2319" s="140"/>
      <c r="AI2319" s="140"/>
      <c r="AJ2319" s="140"/>
      <c r="AK2319" s="140"/>
      <c r="AL2319" s="140"/>
      <c r="AM2319" s="140"/>
      <c r="AN2319" s="140"/>
      <c r="AO2319" s="140"/>
      <c r="AP2319" s="140"/>
      <c r="AQ2319" s="140"/>
      <c r="AR2319" s="140"/>
      <c r="AS2319" s="140"/>
      <c r="AT2319" s="140"/>
      <c r="AU2319" s="140"/>
    </row>
    <row r="2320" spans="1:47" outlineLevel="1">
      <c r="A2320" s="141"/>
      <c r="B2320" s="143"/>
      <c r="C2320" s="159" t="s">
        <v>1761</v>
      </c>
      <c r="D2320" s="183"/>
      <c r="E2320" s="174">
        <v>67.8</v>
      </c>
      <c r="F2320" s="199"/>
      <c r="G2320" s="145"/>
      <c r="H2320" s="169">
        <v>0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137</v>
      </c>
      <c r="S2320" s="140">
        <v>0</v>
      </c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ht="22.5" outlineLevel="1">
      <c r="A2321" s="141">
        <v>404</v>
      </c>
      <c r="B2321" s="143" t="s">
        <v>1762</v>
      </c>
      <c r="C2321" s="158" t="s">
        <v>1763</v>
      </c>
      <c r="D2321" s="182" t="s">
        <v>181</v>
      </c>
      <c r="E2321" s="145">
        <v>74.58</v>
      </c>
      <c r="F2321" s="199"/>
      <c r="G2321" s="145">
        <f>ROUND(E2321*F2321,2)</f>
        <v>0</v>
      </c>
      <c r="H2321" s="169" t="s">
        <v>2333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175</v>
      </c>
      <c r="S2321" s="140"/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802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59" t="s">
        <v>1764</v>
      </c>
      <c r="D2323" s="183"/>
      <c r="E2323" s="174">
        <v>74.58</v>
      </c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0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outlineLevel="1">
      <c r="A2324" s="141">
        <v>405</v>
      </c>
      <c r="B2324" s="143" t="s">
        <v>1765</v>
      </c>
      <c r="C2324" s="158" t="s">
        <v>1766</v>
      </c>
      <c r="D2324" s="182" t="s">
        <v>0</v>
      </c>
      <c r="E2324" s="145">
        <v>7.3</v>
      </c>
      <c r="F2324" s="199"/>
      <c r="G2324" s="145">
        <f>ROUND(E2324*F2324,2)</f>
        <v>0</v>
      </c>
      <c r="H2324" s="169" t="s">
        <v>2333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135</v>
      </c>
      <c r="S2324" s="140"/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>
      <c r="A2325" s="142" t="s">
        <v>130</v>
      </c>
      <c r="B2325" s="144" t="s">
        <v>90</v>
      </c>
      <c r="C2325" s="160" t="s">
        <v>91</v>
      </c>
      <c r="D2325" s="184"/>
      <c r="E2325" s="146"/>
      <c r="F2325" s="200"/>
      <c r="G2325" s="146">
        <f>SUMIF(R2326:R2339,"&lt;&gt;NOR",G2326:G2339)</f>
        <v>0</v>
      </c>
      <c r="H2325" s="170"/>
      <c r="I2325" s="140"/>
      <c r="R2325" t="s">
        <v>131</v>
      </c>
    </row>
    <row r="2326" spans="1:47" outlineLevel="1">
      <c r="A2326" s="141">
        <v>406</v>
      </c>
      <c r="B2326" s="143" t="s">
        <v>1767</v>
      </c>
      <c r="C2326" s="158" t="s">
        <v>1768</v>
      </c>
      <c r="D2326" s="182" t="s">
        <v>181</v>
      </c>
      <c r="E2326" s="145">
        <v>189.60000000000002</v>
      </c>
      <c r="F2326" s="199"/>
      <c r="G2326" s="145">
        <f>ROUND(E2326*F2326,2)</f>
        <v>0</v>
      </c>
      <c r="H2326" s="169" t="s">
        <v>2333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135</v>
      </c>
      <c r="S2326" s="140"/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/>
      <c r="B2327" s="143"/>
      <c r="C2327" s="159" t="s">
        <v>856</v>
      </c>
      <c r="D2327" s="183"/>
      <c r="E2327" s="174"/>
      <c r="F2327" s="199"/>
      <c r="G2327" s="145"/>
      <c r="H2327" s="169">
        <v>0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137</v>
      </c>
      <c r="S2327" s="140">
        <v>0</v>
      </c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 outlineLevel="1">
      <c r="A2328" s="141"/>
      <c r="B2328" s="143"/>
      <c r="C2328" s="159" t="s">
        <v>604</v>
      </c>
      <c r="D2328" s="183"/>
      <c r="E2328" s="174"/>
      <c r="F2328" s="199"/>
      <c r="G2328" s="145"/>
      <c r="H2328" s="169">
        <v>0</v>
      </c>
      <c r="I2328" s="140"/>
      <c r="J2328" s="140"/>
      <c r="K2328" s="140"/>
      <c r="L2328" s="140"/>
      <c r="M2328" s="140"/>
      <c r="N2328" s="140"/>
      <c r="O2328" s="140"/>
      <c r="P2328" s="140"/>
      <c r="Q2328" s="140"/>
      <c r="R2328" s="140" t="s">
        <v>137</v>
      </c>
      <c r="S2328" s="140">
        <v>0</v>
      </c>
      <c r="T2328" s="140"/>
      <c r="U2328" s="140"/>
      <c r="V2328" s="140"/>
      <c r="W2328" s="140"/>
      <c r="X2328" s="140"/>
      <c r="Y2328" s="140"/>
      <c r="Z2328" s="140"/>
      <c r="AA2328" s="140"/>
      <c r="AB2328" s="140"/>
      <c r="AC2328" s="140"/>
      <c r="AD2328" s="140"/>
      <c r="AE2328" s="140"/>
      <c r="AF2328" s="140"/>
      <c r="AG2328" s="140"/>
      <c r="AH2328" s="140"/>
      <c r="AI2328" s="140"/>
      <c r="AJ2328" s="140"/>
      <c r="AK2328" s="140"/>
      <c r="AL2328" s="140"/>
      <c r="AM2328" s="140"/>
      <c r="AN2328" s="140"/>
      <c r="AO2328" s="140"/>
      <c r="AP2328" s="140"/>
      <c r="AQ2328" s="140"/>
      <c r="AR2328" s="140"/>
      <c r="AS2328" s="140"/>
      <c r="AT2328" s="140"/>
      <c r="AU2328" s="140"/>
    </row>
    <row r="2329" spans="1:47" outlineLevel="1">
      <c r="A2329" s="141"/>
      <c r="B2329" s="143"/>
      <c r="C2329" s="159" t="s">
        <v>1769</v>
      </c>
      <c r="D2329" s="183"/>
      <c r="E2329" s="174">
        <v>180.8</v>
      </c>
      <c r="F2329" s="199"/>
      <c r="G2329" s="145"/>
      <c r="H2329" s="169">
        <v>0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137</v>
      </c>
      <c r="S2329" s="140">
        <v>0</v>
      </c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59" t="s">
        <v>960</v>
      </c>
      <c r="D2330" s="183"/>
      <c r="E2330" s="174">
        <v>8.8000000000000007</v>
      </c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0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>
        <v>407</v>
      </c>
      <c r="B2331" s="143" t="s">
        <v>1770</v>
      </c>
      <c r="C2331" s="158" t="s">
        <v>1771</v>
      </c>
      <c r="D2331" s="182" t="s">
        <v>181</v>
      </c>
      <c r="E2331" s="145">
        <v>198.88000000000002</v>
      </c>
      <c r="F2331" s="199"/>
      <c r="G2331" s="145">
        <f>ROUND(E2331*F2331,2)</f>
        <v>0</v>
      </c>
      <c r="H2331" s="169" t="s">
        <v>2333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175</v>
      </c>
      <c r="S2331" s="140"/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856</v>
      </c>
      <c r="D2332" s="183"/>
      <c r="E2332" s="174"/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/>
      <c r="B2333" s="143"/>
      <c r="C2333" s="159" t="s">
        <v>604</v>
      </c>
      <c r="D2333" s="183"/>
      <c r="E2333" s="174"/>
      <c r="F2333" s="199"/>
      <c r="G2333" s="145"/>
      <c r="H2333" s="169">
        <v>0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137</v>
      </c>
      <c r="S2333" s="140">
        <v>0</v>
      </c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 outlineLevel="1">
      <c r="A2334" s="141"/>
      <c r="B2334" s="143"/>
      <c r="C2334" s="159" t="s">
        <v>1772</v>
      </c>
      <c r="D2334" s="183"/>
      <c r="E2334" s="174">
        <v>198.88</v>
      </c>
      <c r="F2334" s="199"/>
      <c r="G2334" s="145"/>
      <c r="H2334" s="169">
        <v>0</v>
      </c>
      <c r="I2334" s="140"/>
      <c r="J2334" s="140"/>
      <c r="K2334" s="140"/>
      <c r="L2334" s="140"/>
      <c r="M2334" s="140"/>
      <c r="N2334" s="140"/>
      <c r="O2334" s="140"/>
      <c r="P2334" s="140"/>
      <c r="Q2334" s="140"/>
      <c r="R2334" s="140" t="s">
        <v>137</v>
      </c>
      <c r="S2334" s="140">
        <v>0</v>
      </c>
      <c r="T2334" s="140"/>
      <c r="U2334" s="140"/>
      <c r="V2334" s="140"/>
      <c r="W2334" s="140"/>
      <c r="X2334" s="140"/>
      <c r="Y2334" s="140"/>
      <c r="Z2334" s="140"/>
      <c r="AA2334" s="140"/>
      <c r="AB2334" s="140"/>
      <c r="AC2334" s="140"/>
      <c r="AD2334" s="140"/>
      <c r="AE2334" s="140"/>
      <c r="AF2334" s="140"/>
      <c r="AG2334" s="140"/>
      <c r="AH2334" s="140"/>
      <c r="AI2334" s="140"/>
      <c r="AJ2334" s="140"/>
      <c r="AK2334" s="140"/>
      <c r="AL2334" s="140"/>
      <c r="AM2334" s="140"/>
      <c r="AN2334" s="140"/>
      <c r="AO2334" s="140"/>
      <c r="AP2334" s="140"/>
      <c r="AQ2334" s="140"/>
      <c r="AR2334" s="140"/>
      <c r="AS2334" s="140"/>
      <c r="AT2334" s="140"/>
      <c r="AU2334" s="140"/>
    </row>
    <row r="2335" spans="1:47" outlineLevel="1">
      <c r="A2335" s="141">
        <v>408</v>
      </c>
      <c r="B2335" s="143" t="s">
        <v>1756</v>
      </c>
      <c r="C2335" s="158" t="s">
        <v>1757</v>
      </c>
      <c r="D2335" s="182" t="s">
        <v>181</v>
      </c>
      <c r="E2335" s="145">
        <v>9.6800000000000015</v>
      </c>
      <c r="F2335" s="199"/>
      <c r="G2335" s="145">
        <f>ROUND(E2335*F2335,2)</f>
        <v>0</v>
      </c>
      <c r="H2335" s="169" t="s">
        <v>2333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175</v>
      </c>
      <c r="S2335" s="140"/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outlineLevel="1">
      <c r="A2336" s="141"/>
      <c r="B2336" s="143"/>
      <c r="C2336" s="159" t="s">
        <v>856</v>
      </c>
      <c r="D2336" s="183"/>
      <c r="E2336" s="174"/>
      <c r="F2336" s="199"/>
      <c r="G2336" s="145"/>
      <c r="H2336" s="169">
        <v>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137</v>
      </c>
      <c r="S2336" s="140">
        <v>0</v>
      </c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outlineLevel="1">
      <c r="A2337" s="141"/>
      <c r="B2337" s="143"/>
      <c r="C2337" s="159" t="s">
        <v>604</v>
      </c>
      <c r="D2337" s="183"/>
      <c r="E2337" s="174"/>
      <c r="F2337" s="199"/>
      <c r="G2337" s="145"/>
      <c r="H2337" s="169">
        <v>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137</v>
      </c>
      <c r="S2337" s="140">
        <v>0</v>
      </c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outlineLevel="1">
      <c r="A2338" s="141"/>
      <c r="B2338" s="143"/>
      <c r="C2338" s="159" t="s">
        <v>1773</v>
      </c>
      <c r="D2338" s="183"/>
      <c r="E2338" s="174">
        <v>9.68</v>
      </c>
      <c r="F2338" s="199"/>
      <c r="G2338" s="145"/>
      <c r="H2338" s="169">
        <v>0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137</v>
      </c>
      <c r="S2338" s="140">
        <v>0</v>
      </c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outlineLevel="1">
      <c r="A2339" s="141">
        <v>409</v>
      </c>
      <c r="B2339" s="143" t="s">
        <v>1774</v>
      </c>
      <c r="C2339" s="158" t="s">
        <v>1775</v>
      </c>
      <c r="D2339" s="182" t="s">
        <v>0</v>
      </c>
      <c r="E2339" s="145">
        <v>9.1</v>
      </c>
      <c r="F2339" s="199"/>
      <c r="G2339" s="145">
        <f>ROUND(E2339*F2339,2)</f>
        <v>0</v>
      </c>
      <c r="H2339" s="169" t="s">
        <v>2333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135</v>
      </c>
      <c r="S2339" s="140"/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>
      <c r="A2340" s="142" t="s">
        <v>130</v>
      </c>
      <c r="B2340" s="144" t="s">
        <v>92</v>
      </c>
      <c r="C2340" s="160" t="s">
        <v>93</v>
      </c>
      <c r="D2340" s="184"/>
      <c r="E2340" s="146"/>
      <c r="F2340" s="200"/>
      <c r="G2340" s="146">
        <f>SUMIF(R2341:R2359,"&lt;&gt;NOR",G2341:G2359)</f>
        <v>0</v>
      </c>
      <c r="H2340" s="170"/>
      <c r="I2340" s="140"/>
      <c r="R2340" t="s">
        <v>131</v>
      </c>
    </row>
    <row r="2341" spans="1:47" ht="22.5" outlineLevel="1">
      <c r="A2341" s="141">
        <v>410</v>
      </c>
      <c r="B2341" s="143" t="s">
        <v>1776</v>
      </c>
      <c r="C2341" s="158" t="s">
        <v>1777</v>
      </c>
      <c r="D2341" s="182" t="s">
        <v>168</v>
      </c>
      <c r="E2341" s="145">
        <v>1.9</v>
      </c>
      <c r="F2341" s="199"/>
      <c r="G2341" s="145">
        <f t="shared" ref="G2341:G2359" si="0">ROUND(E2341*F2341,2)</f>
        <v>0</v>
      </c>
      <c r="H2341" s="169" t="s">
        <v>2334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135</v>
      </c>
      <c r="S2341" s="140"/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ht="22.5" outlineLevel="1">
      <c r="A2342" s="141">
        <v>411</v>
      </c>
      <c r="B2342" s="143" t="s">
        <v>1778</v>
      </c>
      <c r="C2342" s="158" t="s">
        <v>1779</v>
      </c>
      <c r="D2342" s="182" t="s">
        <v>168</v>
      </c>
      <c r="E2342" s="145">
        <v>2</v>
      </c>
      <c r="F2342" s="199"/>
      <c r="G2342" s="145">
        <f t="shared" si="0"/>
        <v>0</v>
      </c>
      <c r="H2342" s="169" t="s">
        <v>2334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135</v>
      </c>
      <c r="S2342" s="140"/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 ht="22.5" outlineLevel="1">
      <c r="A2343" s="141">
        <v>412</v>
      </c>
      <c r="B2343" s="143" t="s">
        <v>1780</v>
      </c>
      <c r="C2343" s="158" t="s">
        <v>1781</v>
      </c>
      <c r="D2343" s="182" t="s">
        <v>168</v>
      </c>
      <c r="E2343" s="145">
        <v>2.57</v>
      </c>
      <c r="F2343" s="199"/>
      <c r="G2343" s="145">
        <f t="shared" si="0"/>
        <v>0</v>
      </c>
      <c r="H2343" s="169" t="s">
        <v>2334</v>
      </c>
      <c r="I2343" s="140"/>
      <c r="J2343" s="140"/>
      <c r="K2343" s="140"/>
      <c r="L2343" s="140"/>
      <c r="M2343" s="140"/>
      <c r="N2343" s="140"/>
      <c r="O2343" s="140"/>
      <c r="P2343" s="140"/>
      <c r="Q2343" s="140"/>
      <c r="R2343" s="140" t="s">
        <v>135</v>
      </c>
      <c r="S2343" s="140"/>
      <c r="T2343" s="140"/>
      <c r="U2343" s="140"/>
      <c r="V2343" s="140"/>
      <c r="W2343" s="140"/>
      <c r="X2343" s="140"/>
      <c r="Y2343" s="140"/>
      <c r="Z2343" s="140"/>
      <c r="AA2343" s="140"/>
      <c r="AB2343" s="140"/>
      <c r="AC2343" s="140"/>
      <c r="AD2343" s="140"/>
      <c r="AE2343" s="140"/>
      <c r="AF2343" s="140"/>
      <c r="AG2343" s="140"/>
      <c r="AH2343" s="140"/>
      <c r="AI2343" s="140"/>
      <c r="AJ2343" s="140"/>
      <c r="AK2343" s="140"/>
      <c r="AL2343" s="140"/>
      <c r="AM2343" s="140"/>
      <c r="AN2343" s="140"/>
      <c r="AO2343" s="140"/>
      <c r="AP2343" s="140"/>
      <c r="AQ2343" s="140"/>
      <c r="AR2343" s="140"/>
      <c r="AS2343" s="140"/>
      <c r="AT2343" s="140"/>
      <c r="AU2343" s="140"/>
    </row>
    <row r="2344" spans="1:47" ht="22.5" outlineLevel="1">
      <c r="A2344" s="141">
        <v>413</v>
      </c>
      <c r="B2344" s="143" t="s">
        <v>1782</v>
      </c>
      <c r="C2344" s="158" t="s">
        <v>1781</v>
      </c>
      <c r="D2344" s="182" t="s">
        <v>168</v>
      </c>
      <c r="E2344" s="145">
        <v>2.57</v>
      </c>
      <c r="F2344" s="199"/>
      <c r="G2344" s="145">
        <f t="shared" si="0"/>
        <v>0</v>
      </c>
      <c r="H2344" s="169" t="s">
        <v>2334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135</v>
      </c>
      <c r="S2344" s="140"/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ht="22.5" outlineLevel="1">
      <c r="A2345" s="141">
        <v>414</v>
      </c>
      <c r="B2345" s="143" t="s">
        <v>1783</v>
      </c>
      <c r="C2345" s="158" t="s">
        <v>1781</v>
      </c>
      <c r="D2345" s="182" t="s">
        <v>168</v>
      </c>
      <c r="E2345" s="145">
        <v>2.57</v>
      </c>
      <c r="F2345" s="199"/>
      <c r="G2345" s="145">
        <f t="shared" si="0"/>
        <v>0</v>
      </c>
      <c r="H2345" s="169" t="s">
        <v>2334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135</v>
      </c>
      <c r="S2345" s="140"/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ht="22.5" outlineLevel="1">
      <c r="A2346" s="141">
        <v>415</v>
      </c>
      <c r="B2346" s="143" t="s">
        <v>1784</v>
      </c>
      <c r="C2346" s="158" t="s">
        <v>1781</v>
      </c>
      <c r="D2346" s="182" t="s">
        <v>168</v>
      </c>
      <c r="E2346" s="145">
        <v>2.57</v>
      </c>
      <c r="F2346" s="199"/>
      <c r="G2346" s="145">
        <f t="shared" si="0"/>
        <v>0</v>
      </c>
      <c r="H2346" s="169" t="s">
        <v>2334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135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ht="22.5" outlineLevel="1">
      <c r="A2347" s="141">
        <v>416</v>
      </c>
      <c r="B2347" s="143" t="s">
        <v>1785</v>
      </c>
      <c r="C2347" s="158" t="s">
        <v>1781</v>
      </c>
      <c r="D2347" s="182" t="s">
        <v>168</v>
      </c>
      <c r="E2347" s="145">
        <v>2.57</v>
      </c>
      <c r="F2347" s="199"/>
      <c r="G2347" s="145">
        <f t="shared" si="0"/>
        <v>0</v>
      </c>
      <c r="H2347" s="169" t="s">
        <v>2334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135</v>
      </c>
      <c r="S2347" s="140"/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ht="22.5" outlineLevel="1">
      <c r="A2348" s="141">
        <v>417</v>
      </c>
      <c r="B2348" s="143" t="s">
        <v>1786</v>
      </c>
      <c r="C2348" s="158" t="s">
        <v>1781</v>
      </c>
      <c r="D2348" s="182" t="s">
        <v>168</v>
      </c>
      <c r="E2348" s="145">
        <v>2.57</v>
      </c>
      <c r="F2348" s="199"/>
      <c r="G2348" s="145">
        <f t="shared" si="0"/>
        <v>0</v>
      </c>
      <c r="H2348" s="169" t="s">
        <v>2334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135</v>
      </c>
      <c r="S2348" s="140"/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ht="22.5" outlineLevel="1">
      <c r="A2349" s="141">
        <v>418</v>
      </c>
      <c r="B2349" s="143" t="s">
        <v>1787</v>
      </c>
      <c r="C2349" s="158" t="s">
        <v>1781</v>
      </c>
      <c r="D2349" s="182" t="s">
        <v>168</v>
      </c>
      <c r="E2349" s="145">
        <v>2.57</v>
      </c>
      <c r="F2349" s="199"/>
      <c r="G2349" s="145">
        <f t="shared" si="0"/>
        <v>0</v>
      </c>
      <c r="H2349" s="169" t="s">
        <v>2334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135</v>
      </c>
      <c r="S2349" s="140"/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ht="22.5" outlineLevel="1">
      <c r="A2350" s="141">
        <v>419</v>
      </c>
      <c r="B2350" s="143" t="s">
        <v>1788</v>
      </c>
      <c r="C2350" s="158" t="s">
        <v>1781</v>
      </c>
      <c r="D2350" s="182" t="s">
        <v>168</v>
      </c>
      <c r="E2350" s="145">
        <v>2.57</v>
      </c>
      <c r="F2350" s="199"/>
      <c r="G2350" s="145">
        <f t="shared" si="0"/>
        <v>0</v>
      </c>
      <c r="H2350" s="169" t="s">
        <v>2334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135</v>
      </c>
      <c r="S2350" s="140"/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ht="22.5" outlineLevel="1">
      <c r="A2351" s="141">
        <v>420</v>
      </c>
      <c r="B2351" s="143" t="s">
        <v>1789</v>
      </c>
      <c r="C2351" s="158" t="s">
        <v>1790</v>
      </c>
      <c r="D2351" s="182" t="s">
        <v>168</v>
      </c>
      <c r="E2351" s="145">
        <v>120</v>
      </c>
      <c r="F2351" s="199"/>
      <c r="G2351" s="145">
        <f t="shared" si="0"/>
        <v>0</v>
      </c>
      <c r="H2351" s="169" t="s">
        <v>2334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135</v>
      </c>
      <c r="S2351" s="140"/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ht="22.5" outlineLevel="1">
      <c r="A2352" s="141">
        <v>421</v>
      </c>
      <c r="B2352" s="143" t="s">
        <v>1791</v>
      </c>
      <c r="C2352" s="158" t="s">
        <v>1792</v>
      </c>
      <c r="D2352" s="182" t="s">
        <v>168</v>
      </c>
      <c r="E2352" s="145">
        <v>6.5</v>
      </c>
      <c r="F2352" s="199"/>
      <c r="G2352" s="145">
        <f t="shared" si="0"/>
        <v>0</v>
      </c>
      <c r="H2352" s="169" t="s">
        <v>2334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135</v>
      </c>
      <c r="S2352" s="140"/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ht="22.5" outlineLevel="1">
      <c r="A2353" s="141">
        <v>422</v>
      </c>
      <c r="B2353" s="143" t="s">
        <v>1793</v>
      </c>
      <c r="C2353" s="158" t="s">
        <v>1794</v>
      </c>
      <c r="D2353" s="182" t="s">
        <v>168</v>
      </c>
      <c r="E2353" s="145">
        <v>3.7</v>
      </c>
      <c r="F2353" s="199"/>
      <c r="G2353" s="145">
        <f t="shared" si="0"/>
        <v>0</v>
      </c>
      <c r="H2353" s="169" t="s">
        <v>2334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135</v>
      </c>
      <c r="S2353" s="140"/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 ht="22.5" outlineLevel="1">
      <c r="A2354" s="141">
        <v>423</v>
      </c>
      <c r="B2354" s="143" t="s">
        <v>1795</v>
      </c>
      <c r="C2354" s="158" t="s">
        <v>1794</v>
      </c>
      <c r="D2354" s="182" t="s">
        <v>168</v>
      </c>
      <c r="E2354" s="145">
        <v>4.7</v>
      </c>
      <c r="F2354" s="199"/>
      <c r="G2354" s="145">
        <f t="shared" si="0"/>
        <v>0</v>
      </c>
      <c r="H2354" s="169" t="s">
        <v>2334</v>
      </c>
      <c r="I2354" s="140"/>
      <c r="J2354" s="140"/>
      <c r="K2354" s="140"/>
      <c r="L2354" s="140"/>
      <c r="M2354" s="140"/>
      <c r="N2354" s="140"/>
      <c r="O2354" s="140"/>
      <c r="P2354" s="140"/>
      <c r="Q2354" s="140"/>
      <c r="R2354" s="140" t="s">
        <v>135</v>
      </c>
      <c r="S2354" s="140"/>
      <c r="T2354" s="140"/>
      <c r="U2354" s="140"/>
      <c r="V2354" s="140"/>
      <c r="W2354" s="140"/>
      <c r="X2354" s="140"/>
      <c r="Y2354" s="140"/>
      <c r="Z2354" s="140"/>
      <c r="AA2354" s="140"/>
      <c r="AB2354" s="140"/>
      <c r="AC2354" s="140"/>
      <c r="AD2354" s="140"/>
      <c r="AE2354" s="140"/>
      <c r="AF2354" s="140"/>
      <c r="AG2354" s="140"/>
      <c r="AH2354" s="140"/>
      <c r="AI2354" s="140"/>
      <c r="AJ2354" s="140"/>
      <c r="AK2354" s="140"/>
      <c r="AL2354" s="140"/>
      <c r="AM2354" s="140"/>
      <c r="AN2354" s="140"/>
      <c r="AO2354" s="140"/>
      <c r="AP2354" s="140"/>
      <c r="AQ2354" s="140"/>
      <c r="AR2354" s="140"/>
      <c r="AS2354" s="140"/>
      <c r="AT2354" s="140"/>
      <c r="AU2354" s="140"/>
    </row>
    <row r="2355" spans="1:47" ht="22.5" outlineLevel="1">
      <c r="A2355" s="141">
        <v>424</v>
      </c>
      <c r="B2355" s="143" t="s">
        <v>1796</v>
      </c>
      <c r="C2355" s="158" t="s">
        <v>1797</v>
      </c>
      <c r="D2355" s="182" t="s">
        <v>348</v>
      </c>
      <c r="E2355" s="145">
        <v>2</v>
      </c>
      <c r="F2355" s="199"/>
      <c r="G2355" s="145">
        <f t="shared" si="0"/>
        <v>0</v>
      </c>
      <c r="H2355" s="169" t="s">
        <v>2334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135</v>
      </c>
      <c r="S2355" s="140"/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ht="22.5" outlineLevel="1">
      <c r="A2356" s="141">
        <v>425</v>
      </c>
      <c r="B2356" s="143" t="s">
        <v>1798</v>
      </c>
      <c r="C2356" s="158" t="s">
        <v>1799</v>
      </c>
      <c r="D2356" s="182" t="s">
        <v>348</v>
      </c>
      <c r="E2356" s="145">
        <v>1</v>
      </c>
      <c r="F2356" s="199"/>
      <c r="G2356" s="145">
        <f t="shared" si="0"/>
        <v>0</v>
      </c>
      <c r="H2356" s="169" t="s">
        <v>2334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135</v>
      </c>
      <c r="S2356" s="140"/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ht="22.5" outlineLevel="1">
      <c r="A2357" s="141">
        <v>426</v>
      </c>
      <c r="B2357" s="143" t="s">
        <v>1800</v>
      </c>
      <c r="C2357" s="158" t="s">
        <v>1801</v>
      </c>
      <c r="D2357" s="182" t="s">
        <v>168</v>
      </c>
      <c r="E2357" s="145">
        <v>18.045000000000002</v>
      </c>
      <c r="F2357" s="199"/>
      <c r="G2357" s="145">
        <f t="shared" si="0"/>
        <v>0</v>
      </c>
      <c r="H2357" s="169" t="s">
        <v>2334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135</v>
      </c>
      <c r="S2357" s="140"/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ht="22.5" outlineLevel="1">
      <c r="A2358" s="141">
        <v>427</v>
      </c>
      <c r="B2358" s="143" t="s">
        <v>1802</v>
      </c>
      <c r="C2358" s="158" t="s">
        <v>1801</v>
      </c>
      <c r="D2358" s="182" t="s">
        <v>168</v>
      </c>
      <c r="E2358" s="145">
        <v>17.739999999999998</v>
      </c>
      <c r="F2358" s="199"/>
      <c r="G2358" s="145">
        <f t="shared" si="0"/>
        <v>0</v>
      </c>
      <c r="H2358" s="169" t="s">
        <v>2334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 t="s">
        <v>135</v>
      </c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outlineLevel="1">
      <c r="A2359" s="141">
        <v>428</v>
      </c>
      <c r="B2359" s="143" t="s">
        <v>1803</v>
      </c>
      <c r="C2359" s="158" t="s">
        <v>1804</v>
      </c>
      <c r="D2359" s="182" t="s">
        <v>0</v>
      </c>
      <c r="E2359" s="145">
        <v>2.1</v>
      </c>
      <c r="F2359" s="199"/>
      <c r="G2359" s="145">
        <f t="shared" si="0"/>
        <v>0</v>
      </c>
      <c r="H2359" s="169" t="s">
        <v>2333</v>
      </c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 t="s">
        <v>135</v>
      </c>
      <c r="S2359" s="140"/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>
      <c r="A2360" s="142" t="s">
        <v>130</v>
      </c>
      <c r="B2360" s="144" t="s">
        <v>94</v>
      </c>
      <c r="C2360" s="160" t="s">
        <v>95</v>
      </c>
      <c r="D2360" s="184"/>
      <c r="E2360" s="146"/>
      <c r="F2360" s="200"/>
      <c r="G2360" s="146">
        <f>SUMIF(R2361:R2448,"&lt;&gt;NOR",G2361:G2448)</f>
        <v>0</v>
      </c>
      <c r="H2360" s="170"/>
      <c r="I2360" s="140"/>
      <c r="R2360" t="s">
        <v>131</v>
      </c>
    </row>
    <row r="2361" spans="1:47" ht="22.5" outlineLevel="1">
      <c r="A2361" s="141">
        <v>429</v>
      </c>
      <c r="B2361" s="143" t="s">
        <v>1805</v>
      </c>
      <c r="C2361" s="158" t="s">
        <v>1806</v>
      </c>
      <c r="D2361" s="182" t="s">
        <v>348</v>
      </c>
      <c r="E2361" s="145">
        <v>1</v>
      </c>
      <c r="F2361" s="199"/>
      <c r="G2361" s="145">
        <f t="shared" ref="G2361:G2392" si="1">ROUND(E2361*F2361,2)</f>
        <v>0</v>
      </c>
      <c r="H2361" s="169" t="s">
        <v>2334</v>
      </c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 t="s">
        <v>135</v>
      </c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ht="22.5" outlineLevel="1">
      <c r="A2362" s="141">
        <v>430</v>
      </c>
      <c r="B2362" s="143" t="s">
        <v>1807</v>
      </c>
      <c r="C2362" s="158" t="s">
        <v>1806</v>
      </c>
      <c r="D2362" s="182" t="s">
        <v>348</v>
      </c>
      <c r="E2362" s="145">
        <v>1</v>
      </c>
      <c r="F2362" s="199"/>
      <c r="G2362" s="145">
        <f t="shared" si="1"/>
        <v>0</v>
      </c>
      <c r="H2362" s="169" t="s">
        <v>2334</v>
      </c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 t="s">
        <v>135</v>
      </c>
      <c r="S2362" s="140"/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 ht="22.5" outlineLevel="1">
      <c r="A2363" s="141">
        <v>431</v>
      </c>
      <c r="B2363" s="143" t="s">
        <v>1808</v>
      </c>
      <c r="C2363" s="158" t="s">
        <v>1809</v>
      </c>
      <c r="D2363" s="182" t="s">
        <v>348</v>
      </c>
      <c r="E2363" s="145">
        <v>1</v>
      </c>
      <c r="F2363" s="199"/>
      <c r="G2363" s="145">
        <f t="shared" si="1"/>
        <v>0</v>
      </c>
      <c r="H2363" s="169" t="s">
        <v>2334</v>
      </c>
      <c r="I2363" s="140"/>
      <c r="J2363" s="140"/>
      <c r="K2363" s="140"/>
      <c r="L2363" s="140"/>
      <c r="M2363" s="140"/>
      <c r="N2363" s="140"/>
      <c r="O2363" s="140"/>
      <c r="P2363" s="140"/>
      <c r="Q2363" s="140"/>
      <c r="R2363" s="140" t="s">
        <v>135</v>
      </c>
      <c r="S2363" s="140"/>
      <c r="T2363" s="140"/>
      <c r="U2363" s="140"/>
      <c r="V2363" s="140"/>
      <c r="W2363" s="140"/>
      <c r="X2363" s="140"/>
      <c r="Y2363" s="140"/>
      <c r="Z2363" s="140"/>
      <c r="AA2363" s="140"/>
      <c r="AB2363" s="140"/>
      <c r="AC2363" s="140"/>
      <c r="AD2363" s="140"/>
      <c r="AE2363" s="140"/>
      <c r="AF2363" s="140"/>
      <c r="AG2363" s="140"/>
      <c r="AH2363" s="140"/>
      <c r="AI2363" s="140"/>
      <c r="AJ2363" s="140"/>
      <c r="AK2363" s="140"/>
      <c r="AL2363" s="140"/>
      <c r="AM2363" s="140"/>
      <c r="AN2363" s="140"/>
      <c r="AO2363" s="140"/>
      <c r="AP2363" s="140"/>
      <c r="AQ2363" s="140"/>
      <c r="AR2363" s="140"/>
      <c r="AS2363" s="140"/>
      <c r="AT2363" s="140"/>
      <c r="AU2363" s="140"/>
    </row>
    <row r="2364" spans="1:47" ht="22.5" outlineLevel="1">
      <c r="A2364" s="141">
        <v>432</v>
      </c>
      <c r="B2364" s="143" t="s">
        <v>1810</v>
      </c>
      <c r="C2364" s="158" t="s">
        <v>1811</v>
      </c>
      <c r="D2364" s="182" t="s">
        <v>348</v>
      </c>
      <c r="E2364" s="145">
        <v>1</v>
      </c>
      <c r="F2364" s="199"/>
      <c r="G2364" s="145">
        <f t="shared" si="1"/>
        <v>0</v>
      </c>
      <c r="H2364" s="169" t="s">
        <v>2334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 t="s">
        <v>135</v>
      </c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 ht="22.5" outlineLevel="1">
      <c r="A2365" s="141">
        <v>433</v>
      </c>
      <c r="B2365" s="143" t="s">
        <v>1812</v>
      </c>
      <c r="C2365" s="158" t="s">
        <v>1813</v>
      </c>
      <c r="D2365" s="182" t="s">
        <v>348</v>
      </c>
      <c r="E2365" s="145">
        <v>1</v>
      </c>
      <c r="F2365" s="199"/>
      <c r="G2365" s="145">
        <f t="shared" si="1"/>
        <v>0</v>
      </c>
      <c r="H2365" s="169" t="s">
        <v>2334</v>
      </c>
      <c r="I2365" s="140"/>
      <c r="J2365" s="140"/>
      <c r="K2365" s="140"/>
      <c r="L2365" s="140"/>
      <c r="M2365" s="140"/>
      <c r="N2365" s="140"/>
      <c r="O2365" s="140"/>
      <c r="P2365" s="140"/>
      <c r="Q2365" s="140"/>
      <c r="R2365" s="140" t="s">
        <v>135</v>
      </c>
      <c r="S2365" s="140"/>
      <c r="T2365" s="140"/>
      <c r="U2365" s="140"/>
      <c r="V2365" s="140"/>
      <c r="W2365" s="140"/>
      <c r="X2365" s="140"/>
      <c r="Y2365" s="140"/>
      <c r="Z2365" s="140"/>
      <c r="AA2365" s="140"/>
      <c r="AB2365" s="140"/>
      <c r="AC2365" s="140"/>
      <c r="AD2365" s="140"/>
      <c r="AE2365" s="140"/>
      <c r="AF2365" s="140"/>
      <c r="AG2365" s="140"/>
      <c r="AH2365" s="140"/>
      <c r="AI2365" s="140"/>
      <c r="AJ2365" s="140"/>
      <c r="AK2365" s="140"/>
      <c r="AL2365" s="140"/>
      <c r="AM2365" s="140"/>
      <c r="AN2365" s="140"/>
      <c r="AO2365" s="140"/>
      <c r="AP2365" s="140"/>
      <c r="AQ2365" s="140"/>
      <c r="AR2365" s="140"/>
      <c r="AS2365" s="140"/>
      <c r="AT2365" s="140"/>
      <c r="AU2365" s="140"/>
    </row>
    <row r="2366" spans="1:47" ht="22.5" outlineLevel="1">
      <c r="A2366" s="141">
        <v>434</v>
      </c>
      <c r="B2366" s="143" t="s">
        <v>1814</v>
      </c>
      <c r="C2366" s="158" t="s">
        <v>1815</v>
      </c>
      <c r="D2366" s="182" t="s">
        <v>348</v>
      </c>
      <c r="E2366" s="145">
        <v>1</v>
      </c>
      <c r="F2366" s="199"/>
      <c r="G2366" s="145">
        <f t="shared" si="1"/>
        <v>0</v>
      </c>
      <c r="H2366" s="169" t="s">
        <v>2334</v>
      </c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 t="s">
        <v>135</v>
      </c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ht="22.5" outlineLevel="1">
      <c r="A2367" s="141">
        <v>435</v>
      </c>
      <c r="B2367" s="143" t="s">
        <v>1816</v>
      </c>
      <c r="C2367" s="158" t="s">
        <v>1817</v>
      </c>
      <c r="D2367" s="182" t="s">
        <v>348</v>
      </c>
      <c r="E2367" s="145">
        <v>1</v>
      </c>
      <c r="F2367" s="199"/>
      <c r="G2367" s="145">
        <f t="shared" si="1"/>
        <v>0</v>
      </c>
      <c r="H2367" s="169" t="s">
        <v>2334</v>
      </c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 t="s">
        <v>135</v>
      </c>
      <c r="S2367" s="140"/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ht="22.5" outlineLevel="1">
      <c r="A2368" s="141">
        <v>436</v>
      </c>
      <c r="B2368" s="143" t="s">
        <v>1818</v>
      </c>
      <c r="C2368" s="158" t="s">
        <v>1817</v>
      </c>
      <c r="D2368" s="182" t="s">
        <v>348</v>
      </c>
      <c r="E2368" s="145">
        <v>1</v>
      </c>
      <c r="F2368" s="199"/>
      <c r="G2368" s="145">
        <f t="shared" si="1"/>
        <v>0</v>
      </c>
      <c r="H2368" s="169" t="s">
        <v>2334</v>
      </c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 t="s">
        <v>135</v>
      </c>
      <c r="S2368" s="140"/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ht="22.5" outlineLevel="1">
      <c r="A2369" s="141">
        <v>437</v>
      </c>
      <c r="B2369" s="143" t="s">
        <v>1819</v>
      </c>
      <c r="C2369" s="158" t="s">
        <v>1817</v>
      </c>
      <c r="D2369" s="182" t="s">
        <v>348</v>
      </c>
      <c r="E2369" s="145">
        <v>1</v>
      </c>
      <c r="F2369" s="199"/>
      <c r="G2369" s="145">
        <f t="shared" si="1"/>
        <v>0</v>
      </c>
      <c r="H2369" s="169" t="s">
        <v>2334</v>
      </c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 t="s">
        <v>135</v>
      </c>
      <c r="S2369" s="140"/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ht="22.5" outlineLevel="1">
      <c r="A2370" s="141">
        <v>438</v>
      </c>
      <c r="B2370" s="143" t="s">
        <v>1820</v>
      </c>
      <c r="C2370" s="158" t="s">
        <v>1821</v>
      </c>
      <c r="D2370" s="182" t="s">
        <v>348</v>
      </c>
      <c r="E2370" s="145">
        <v>1</v>
      </c>
      <c r="F2370" s="199"/>
      <c r="G2370" s="145">
        <f t="shared" si="1"/>
        <v>0</v>
      </c>
      <c r="H2370" s="169" t="s">
        <v>2334</v>
      </c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 t="s">
        <v>135</v>
      </c>
      <c r="S2370" s="140"/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ht="22.5" outlineLevel="1">
      <c r="A2371" s="141">
        <v>439</v>
      </c>
      <c r="B2371" s="143" t="s">
        <v>1822</v>
      </c>
      <c r="C2371" s="158" t="s">
        <v>1823</v>
      </c>
      <c r="D2371" s="182" t="s">
        <v>348</v>
      </c>
      <c r="E2371" s="145">
        <v>1</v>
      </c>
      <c r="F2371" s="199"/>
      <c r="G2371" s="145">
        <f t="shared" si="1"/>
        <v>0</v>
      </c>
      <c r="H2371" s="169" t="s">
        <v>2334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135</v>
      </c>
      <c r="S2371" s="140"/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ht="22.5" outlineLevel="1">
      <c r="A2372" s="141">
        <v>440</v>
      </c>
      <c r="B2372" s="143" t="s">
        <v>1824</v>
      </c>
      <c r="C2372" s="158" t="s">
        <v>1825</v>
      </c>
      <c r="D2372" s="182" t="s">
        <v>348</v>
      </c>
      <c r="E2372" s="145">
        <v>1</v>
      </c>
      <c r="F2372" s="199"/>
      <c r="G2372" s="145">
        <f t="shared" si="1"/>
        <v>0</v>
      </c>
      <c r="H2372" s="169" t="s">
        <v>2334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135</v>
      </c>
      <c r="S2372" s="140"/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ht="22.5" outlineLevel="1">
      <c r="A2373" s="141">
        <v>441</v>
      </c>
      <c r="B2373" s="143" t="s">
        <v>1826</v>
      </c>
      <c r="C2373" s="158" t="s">
        <v>1827</v>
      </c>
      <c r="D2373" s="182" t="s">
        <v>348</v>
      </c>
      <c r="E2373" s="145">
        <v>1</v>
      </c>
      <c r="F2373" s="199"/>
      <c r="G2373" s="145">
        <f t="shared" si="1"/>
        <v>0</v>
      </c>
      <c r="H2373" s="169" t="s">
        <v>2334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135</v>
      </c>
      <c r="S2373" s="140"/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ht="22.5" outlineLevel="1">
      <c r="A2374" s="141">
        <v>442</v>
      </c>
      <c r="B2374" s="143" t="s">
        <v>1828</v>
      </c>
      <c r="C2374" s="158" t="s">
        <v>1827</v>
      </c>
      <c r="D2374" s="182" t="s">
        <v>348</v>
      </c>
      <c r="E2374" s="145">
        <v>1</v>
      </c>
      <c r="F2374" s="199"/>
      <c r="G2374" s="145">
        <f t="shared" si="1"/>
        <v>0</v>
      </c>
      <c r="H2374" s="169" t="s">
        <v>2334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135</v>
      </c>
      <c r="S2374" s="140"/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ht="22.5" outlineLevel="1">
      <c r="A2375" s="141">
        <v>443</v>
      </c>
      <c r="B2375" s="143" t="s">
        <v>1829</v>
      </c>
      <c r="C2375" s="158" t="s">
        <v>1830</v>
      </c>
      <c r="D2375" s="182" t="s">
        <v>348</v>
      </c>
      <c r="E2375" s="145">
        <v>1</v>
      </c>
      <c r="F2375" s="199"/>
      <c r="G2375" s="145">
        <f t="shared" si="1"/>
        <v>0</v>
      </c>
      <c r="H2375" s="169" t="s">
        <v>2334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135</v>
      </c>
      <c r="S2375" s="140"/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ht="22.5" outlineLevel="1">
      <c r="A2376" s="141">
        <v>444</v>
      </c>
      <c r="B2376" s="143" t="s">
        <v>1831</v>
      </c>
      <c r="C2376" s="158" t="s">
        <v>1832</v>
      </c>
      <c r="D2376" s="182" t="s">
        <v>348</v>
      </c>
      <c r="E2376" s="145">
        <v>1</v>
      </c>
      <c r="F2376" s="199"/>
      <c r="G2376" s="145">
        <f t="shared" si="1"/>
        <v>0</v>
      </c>
      <c r="H2376" s="169" t="s">
        <v>2334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135</v>
      </c>
      <c r="S2376" s="140"/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ht="22.5" outlineLevel="1">
      <c r="A2377" s="141">
        <v>445</v>
      </c>
      <c r="B2377" s="143" t="s">
        <v>1833</v>
      </c>
      <c r="C2377" s="158" t="s">
        <v>1834</v>
      </c>
      <c r="D2377" s="182" t="s">
        <v>348</v>
      </c>
      <c r="E2377" s="145">
        <v>1</v>
      </c>
      <c r="F2377" s="199"/>
      <c r="G2377" s="145">
        <f t="shared" si="1"/>
        <v>0</v>
      </c>
      <c r="H2377" s="169" t="s">
        <v>2334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135</v>
      </c>
      <c r="S2377" s="140"/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 ht="22.5" outlineLevel="1">
      <c r="A2378" s="141">
        <v>446</v>
      </c>
      <c r="B2378" s="143" t="s">
        <v>1835</v>
      </c>
      <c r="C2378" s="158" t="s">
        <v>1836</v>
      </c>
      <c r="D2378" s="182" t="s">
        <v>348</v>
      </c>
      <c r="E2378" s="145">
        <v>1</v>
      </c>
      <c r="F2378" s="199"/>
      <c r="G2378" s="145">
        <f t="shared" si="1"/>
        <v>0</v>
      </c>
      <c r="H2378" s="169" t="s">
        <v>2334</v>
      </c>
      <c r="I2378" s="140"/>
      <c r="J2378" s="140"/>
      <c r="K2378" s="140"/>
      <c r="L2378" s="140"/>
      <c r="M2378" s="140"/>
      <c r="N2378" s="140"/>
      <c r="O2378" s="140"/>
      <c r="P2378" s="140"/>
      <c r="Q2378" s="140"/>
      <c r="R2378" s="140" t="s">
        <v>135</v>
      </c>
      <c r="S2378" s="140"/>
      <c r="T2378" s="140"/>
      <c r="U2378" s="140"/>
      <c r="V2378" s="140"/>
      <c r="W2378" s="140"/>
      <c r="X2378" s="140"/>
      <c r="Y2378" s="140"/>
      <c r="Z2378" s="140"/>
      <c r="AA2378" s="140"/>
      <c r="AB2378" s="140"/>
      <c r="AC2378" s="140"/>
      <c r="AD2378" s="140"/>
      <c r="AE2378" s="140"/>
      <c r="AF2378" s="140"/>
      <c r="AG2378" s="140"/>
      <c r="AH2378" s="140"/>
      <c r="AI2378" s="140"/>
      <c r="AJ2378" s="140"/>
      <c r="AK2378" s="140"/>
      <c r="AL2378" s="140"/>
      <c r="AM2378" s="140"/>
      <c r="AN2378" s="140"/>
      <c r="AO2378" s="140"/>
      <c r="AP2378" s="140"/>
      <c r="AQ2378" s="140"/>
      <c r="AR2378" s="140"/>
      <c r="AS2378" s="140"/>
      <c r="AT2378" s="140"/>
      <c r="AU2378" s="140"/>
    </row>
    <row r="2379" spans="1:47" ht="22.5" outlineLevel="1">
      <c r="A2379" s="141">
        <v>447</v>
      </c>
      <c r="B2379" s="143" t="s">
        <v>1837</v>
      </c>
      <c r="C2379" s="158" t="s">
        <v>1838</v>
      </c>
      <c r="D2379" s="182" t="s">
        <v>348</v>
      </c>
      <c r="E2379" s="145">
        <v>1</v>
      </c>
      <c r="F2379" s="199"/>
      <c r="G2379" s="145">
        <f t="shared" si="1"/>
        <v>0</v>
      </c>
      <c r="H2379" s="169" t="s">
        <v>2334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ht="22.5" outlineLevel="1">
      <c r="A2380" s="141">
        <v>448</v>
      </c>
      <c r="B2380" s="143" t="s">
        <v>1839</v>
      </c>
      <c r="C2380" s="158" t="s">
        <v>1840</v>
      </c>
      <c r="D2380" s="182" t="s">
        <v>348</v>
      </c>
      <c r="E2380" s="145">
        <v>1</v>
      </c>
      <c r="F2380" s="199"/>
      <c r="G2380" s="145">
        <f t="shared" si="1"/>
        <v>0</v>
      </c>
      <c r="H2380" s="169" t="s">
        <v>2334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135</v>
      </c>
      <c r="S2380" s="140"/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ht="22.5" outlineLevel="1">
      <c r="A2381" s="141">
        <v>449</v>
      </c>
      <c r="B2381" s="143" t="s">
        <v>1841</v>
      </c>
      <c r="C2381" s="158" t="s">
        <v>1842</v>
      </c>
      <c r="D2381" s="182" t="s">
        <v>348</v>
      </c>
      <c r="E2381" s="145">
        <v>1</v>
      </c>
      <c r="F2381" s="199"/>
      <c r="G2381" s="145">
        <f t="shared" si="1"/>
        <v>0</v>
      </c>
      <c r="H2381" s="169" t="s">
        <v>2334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135</v>
      </c>
      <c r="S2381" s="140"/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ht="22.5" outlineLevel="1">
      <c r="A2382" s="141">
        <v>450</v>
      </c>
      <c r="B2382" s="143" t="s">
        <v>1843</v>
      </c>
      <c r="C2382" s="158" t="s">
        <v>1844</v>
      </c>
      <c r="D2382" s="182" t="s">
        <v>348</v>
      </c>
      <c r="E2382" s="145">
        <v>1</v>
      </c>
      <c r="F2382" s="199"/>
      <c r="G2382" s="145">
        <f t="shared" si="1"/>
        <v>0</v>
      </c>
      <c r="H2382" s="169" t="s">
        <v>2334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135</v>
      </c>
      <c r="S2382" s="140"/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ht="22.5" outlineLevel="1">
      <c r="A2383" s="141">
        <v>451</v>
      </c>
      <c r="B2383" s="143" t="s">
        <v>1845</v>
      </c>
      <c r="C2383" s="158" t="s">
        <v>1846</v>
      </c>
      <c r="D2383" s="182" t="s">
        <v>348</v>
      </c>
      <c r="E2383" s="145">
        <v>1</v>
      </c>
      <c r="F2383" s="199"/>
      <c r="G2383" s="145">
        <f t="shared" si="1"/>
        <v>0</v>
      </c>
      <c r="H2383" s="169" t="s">
        <v>2334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135</v>
      </c>
      <c r="S2383" s="140"/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ht="22.5" outlineLevel="1">
      <c r="A2384" s="141">
        <v>452</v>
      </c>
      <c r="B2384" s="143" t="s">
        <v>1847</v>
      </c>
      <c r="C2384" s="158" t="s">
        <v>1836</v>
      </c>
      <c r="D2384" s="182" t="s">
        <v>348</v>
      </c>
      <c r="E2384" s="145">
        <v>1</v>
      </c>
      <c r="F2384" s="199"/>
      <c r="G2384" s="145">
        <f t="shared" si="1"/>
        <v>0</v>
      </c>
      <c r="H2384" s="169" t="s">
        <v>2334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135</v>
      </c>
      <c r="S2384" s="140"/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ht="22.5" outlineLevel="1">
      <c r="A2385" s="141">
        <v>453</v>
      </c>
      <c r="B2385" s="143" t="s">
        <v>1848</v>
      </c>
      <c r="C2385" s="158" t="s">
        <v>1849</v>
      </c>
      <c r="D2385" s="182" t="s">
        <v>348</v>
      </c>
      <c r="E2385" s="145">
        <v>1</v>
      </c>
      <c r="F2385" s="199"/>
      <c r="G2385" s="145">
        <f t="shared" si="1"/>
        <v>0</v>
      </c>
      <c r="H2385" s="169" t="s">
        <v>2334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135</v>
      </c>
      <c r="S2385" s="140"/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 ht="22.5" outlineLevel="1">
      <c r="A2386" s="141">
        <v>454</v>
      </c>
      <c r="B2386" s="143" t="s">
        <v>1850</v>
      </c>
      <c r="C2386" s="158" t="s">
        <v>1851</v>
      </c>
      <c r="D2386" s="182" t="s">
        <v>348</v>
      </c>
      <c r="E2386" s="145">
        <v>1</v>
      </c>
      <c r="F2386" s="199"/>
      <c r="G2386" s="145">
        <f t="shared" si="1"/>
        <v>0</v>
      </c>
      <c r="H2386" s="169" t="s">
        <v>2334</v>
      </c>
      <c r="I2386" s="140"/>
      <c r="J2386" s="140"/>
      <c r="K2386" s="140"/>
      <c r="L2386" s="140"/>
      <c r="M2386" s="140"/>
      <c r="N2386" s="140"/>
      <c r="O2386" s="140"/>
      <c r="P2386" s="140"/>
      <c r="Q2386" s="140"/>
      <c r="R2386" s="140" t="s">
        <v>135</v>
      </c>
      <c r="S2386" s="140"/>
      <c r="T2386" s="140"/>
      <c r="U2386" s="140"/>
      <c r="V2386" s="140"/>
      <c r="W2386" s="140"/>
      <c r="X2386" s="140"/>
      <c r="Y2386" s="140"/>
      <c r="Z2386" s="140"/>
      <c r="AA2386" s="140"/>
      <c r="AB2386" s="140"/>
      <c r="AC2386" s="140"/>
      <c r="AD2386" s="140"/>
      <c r="AE2386" s="140"/>
      <c r="AF2386" s="140"/>
      <c r="AG2386" s="140"/>
      <c r="AH2386" s="140"/>
      <c r="AI2386" s="140"/>
      <c r="AJ2386" s="140"/>
      <c r="AK2386" s="140"/>
      <c r="AL2386" s="140"/>
      <c r="AM2386" s="140"/>
      <c r="AN2386" s="140"/>
      <c r="AO2386" s="140"/>
      <c r="AP2386" s="140"/>
      <c r="AQ2386" s="140"/>
      <c r="AR2386" s="140"/>
      <c r="AS2386" s="140"/>
      <c r="AT2386" s="140"/>
      <c r="AU2386" s="140"/>
    </row>
    <row r="2387" spans="1:47" ht="22.5" outlineLevel="1">
      <c r="A2387" s="141">
        <v>455</v>
      </c>
      <c r="B2387" s="143" t="s">
        <v>1852</v>
      </c>
      <c r="C2387" s="158" t="s">
        <v>1851</v>
      </c>
      <c r="D2387" s="182" t="s">
        <v>348</v>
      </c>
      <c r="E2387" s="145">
        <v>1</v>
      </c>
      <c r="F2387" s="199"/>
      <c r="G2387" s="145">
        <f t="shared" si="1"/>
        <v>0</v>
      </c>
      <c r="H2387" s="169" t="s">
        <v>2334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135</v>
      </c>
      <c r="S2387" s="140"/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ht="22.5" outlineLevel="1">
      <c r="A2388" s="141">
        <v>456</v>
      </c>
      <c r="B2388" s="143" t="s">
        <v>1853</v>
      </c>
      <c r="C2388" s="158" t="s">
        <v>1842</v>
      </c>
      <c r="D2388" s="182" t="s">
        <v>348</v>
      </c>
      <c r="E2388" s="145">
        <v>1</v>
      </c>
      <c r="F2388" s="199"/>
      <c r="G2388" s="145">
        <f t="shared" si="1"/>
        <v>0</v>
      </c>
      <c r="H2388" s="169" t="s">
        <v>2334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135</v>
      </c>
      <c r="S2388" s="140"/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ht="22.5" outlineLevel="1">
      <c r="A2389" s="141">
        <v>457</v>
      </c>
      <c r="B2389" s="143" t="s">
        <v>1854</v>
      </c>
      <c r="C2389" s="158" t="s">
        <v>1855</v>
      </c>
      <c r="D2389" s="182" t="s">
        <v>348</v>
      </c>
      <c r="E2389" s="145">
        <v>1</v>
      </c>
      <c r="F2389" s="199"/>
      <c r="G2389" s="145">
        <f t="shared" si="1"/>
        <v>0</v>
      </c>
      <c r="H2389" s="169" t="s">
        <v>2334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135</v>
      </c>
      <c r="S2389" s="140"/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ht="22.5" outlineLevel="1">
      <c r="A2390" s="141">
        <v>458</v>
      </c>
      <c r="B2390" s="143" t="s">
        <v>1856</v>
      </c>
      <c r="C2390" s="158" t="s">
        <v>1857</v>
      </c>
      <c r="D2390" s="182" t="s">
        <v>348</v>
      </c>
      <c r="E2390" s="145">
        <v>1</v>
      </c>
      <c r="F2390" s="199"/>
      <c r="G2390" s="145">
        <f t="shared" si="1"/>
        <v>0</v>
      </c>
      <c r="H2390" s="169" t="s">
        <v>2334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135</v>
      </c>
      <c r="S2390" s="140"/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ht="22.5" outlineLevel="1">
      <c r="A2391" s="141">
        <v>459</v>
      </c>
      <c r="B2391" s="143" t="s">
        <v>1858</v>
      </c>
      <c r="C2391" s="158" t="s">
        <v>1806</v>
      </c>
      <c r="D2391" s="182" t="s">
        <v>348</v>
      </c>
      <c r="E2391" s="145">
        <v>1</v>
      </c>
      <c r="F2391" s="199"/>
      <c r="G2391" s="145">
        <f t="shared" si="1"/>
        <v>0</v>
      </c>
      <c r="H2391" s="169" t="s">
        <v>2334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135</v>
      </c>
      <c r="S2391" s="140"/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ht="22.5" outlineLevel="1">
      <c r="A2392" s="141">
        <v>460</v>
      </c>
      <c r="B2392" s="143" t="s">
        <v>1859</v>
      </c>
      <c r="C2392" s="158" t="s">
        <v>1806</v>
      </c>
      <c r="D2392" s="182" t="s">
        <v>348</v>
      </c>
      <c r="E2392" s="145">
        <v>1</v>
      </c>
      <c r="F2392" s="199"/>
      <c r="G2392" s="145">
        <f t="shared" si="1"/>
        <v>0</v>
      </c>
      <c r="H2392" s="169" t="s">
        <v>2334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135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ht="22.5" outlineLevel="1">
      <c r="A2393" s="141">
        <v>461</v>
      </c>
      <c r="B2393" s="143" t="s">
        <v>1860</v>
      </c>
      <c r="C2393" s="158" t="s">
        <v>1806</v>
      </c>
      <c r="D2393" s="182" t="s">
        <v>348</v>
      </c>
      <c r="E2393" s="145">
        <v>1</v>
      </c>
      <c r="F2393" s="199"/>
      <c r="G2393" s="145">
        <f t="shared" ref="G2393:G2424" si="2">ROUND(E2393*F2393,2)</f>
        <v>0</v>
      </c>
      <c r="H2393" s="169" t="s">
        <v>2334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135</v>
      </c>
      <c r="S2393" s="140"/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ht="22.5" outlineLevel="1">
      <c r="A2394" s="141">
        <v>462</v>
      </c>
      <c r="B2394" s="143" t="s">
        <v>1861</v>
      </c>
      <c r="C2394" s="158" t="s">
        <v>1862</v>
      </c>
      <c r="D2394" s="182" t="s">
        <v>348</v>
      </c>
      <c r="E2394" s="145">
        <v>1</v>
      </c>
      <c r="F2394" s="199"/>
      <c r="G2394" s="145">
        <f t="shared" si="2"/>
        <v>0</v>
      </c>
      <c r="H2394" s="169" t="s">
        <v>2334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135</v>
      </c>
      <c r="S2394" s="140"/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ht="22.5" outlineLevel="1">
      <c r="A2395" s="141">
        <v>463</v>
      </c>
      <c r="B2395" s="143" t="s">
        <v>1863</v>
      </c>
      <c r="C2395" s="158" t="s">
        <v>1864</v>
      </c>
      <c r="D2395" s="182" t="s">
        <v>348</v>
      </c>
      <c r="E2395" s="145">
        <v>1</v>
      </c>
      <c r="F2395" s="199"/>
      <c r="G2395" s="145">
        <f t="shared" si="2"/>
        <v>0</v>
      </c>
      <c r="H2395" s="169" t="s">
        <v>2334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135</v>
      </c>
      <c r="S2395" s="140"/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ht="22.5" outlineLevel="1">
      <c r="A2396" s="141">
        <v>464</v>
      </c>
      <c r="B2396" s="143" t="s">
        <v>1865</v>
      </c>
      <c r="C2396" s="158" t="s">
        <v>1866</v>
      </c>
      <c r="D2396" s="182" t="s">
        <v>348</v>
      </c>
      <c r="E2396" s="145">
        <v>1</v>
      </c>
      <c r="F2396" s="199"/>
      <c r="G2396" s="145">
        <f t="shared" si="2"/>
        <v>0</v>
      </c>
      <c r="H2396" s="169" t="s">
        <v>2334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135</v>
      </c>
      <c r="S2396" s="140"/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ht="22.5" outlineLevel="1">
      <c r="A2397" s="141">
        <v>465</v>
      </c>
      <c r="B2397" s="143" t="s">
        <v>1867</v>
      </c>
      <c r="C2397" s="158" t="s">
        <v>1868</v>
      </c>
      <c r="D2397" s="182" t="s">
        <v>348</v>
      </c>
      <c r="E2397" s="145">
        <v>1</v>
      </c>
      <c r="F2397" s="199"/>
      <c r="G2397" s="145">
        <f t="shared" si="2"/>
        <v>0</v>
      </c>
      <c r="H2397" s="169" t="s">
        <v>2334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135</v>
      </c>
      <c r="S2397" s="140"/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ht="22.5" outlineLevel="1">
      <c r="A2398" s="141">
        <v>466</v>
      </c>
      <c r="B2398" s="143" t="s">
        <v>1869</v>
      </c>
      <c r="C2398" s="158" t="s">
        <v>1870</v>
      </c>
      <c r="D2398" s="182" t="s">
        <v>348</v>
      </c>
      <c r="E2398" s="145">
        <v>1</v>
      </c>
      <c r="F2398" s="199"/>
      <c r="G2398" s="145">
        <f t="shared" si="2"/>
        <v>0</v>
      </c>
      <c r="H2398" s="169" t="s">
        <v>2334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135</v>
      </c>
      <c r="S2398" s="140"/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 ht="22.5" outlineLevel="1">
      <c r="A2399" s="141">
        <v>467</v>
      </c>
      <c r="B2399" s="143" t="s">
        <v>1871</v>
      </c>
      <c r="C2399" s="158" t="s">
        <v>1870</v>
      </c>
      <c r="D2399" s="182" t="s">
        <v>348</v>
      </c>
      <c r="E2399" s="145">
        <v>1</v>
      </c>
      <c r="F2399" s="199"/>
      <c r="G2399" s="145">
        <f t="shared" si="2"/>
        <v>0</v>
      </c>
      <c r="H2399" s="169" t="s">
        <v>2334</v>
      </c>
      <c r="I2399" s="140"/>
      <c r="J2399" s="140"/>
      <c r="K2399" s="140"/>
      <c r="L2399" s="140"/>
      <c r="M2399" s="140"/>
      <c r="N2399" s="140"/>
      <c r="O2399" s="140"/>
      <c r="P2399" s="140"/>
      <c r="Q2399" s="140"/>
      <c r="R2399" s="140" t="s">
        <v>135</v>
      </c>
      <c r="S2399" s="140"/>
      <c r="T2399" s="140"/>
      <c r="U2399" s="140"/>
      <c r="V2399" s="140"/>
      <c r="W2399" s="140"/>
      <c r="X2399" s="140"/>
      <c r="Y2399" s="140"/>
      <c r="Z2399" s="140"/>
      <c r="AA2399" s="140"/>
      <c r="AB2399" s="140"/>
      <c r="AC2399" s="140"/>
      <c r="AD2399" s="140"/>
      <c r="AE2399" s="140"/>
      <c r="AF2399" s="140"/>
      <c r="AG2399" s="140"/>
      <c r="AH2399" s="140"/>
      <c r="AI2399" s="140"/>
      <c r="AJ2399" s="140"/>
      <c r="AK2399" s="140"/>
      <c r="AL2399" s="140"/>
      <c r="AM2399" s="140"/>
      <c r="AN2399" s="140"/>
      <c r="AO2399" s="140"/>
      <c r="AP2399" s="140"/>
      <c r="AQ2399" s="140"/>
      <c r="AR2399" s="140"/>
      <c r="AS2399" s="140"/>
      <c r="AT2399" s="140"/>
      <c r="AU2399" s="140"/>
    </row>
    <row r="2400" spans="1:47" ht="22.5" outlineLevel="1">
      <c r="A2400" s="141">
        <v>468</v>
      </c>
      <c r="B2400" s="143" t="s">
        <v>1872</v>
      </c>
      <c r="C2400" s="158" t="s">
        <v>1870</v>
      </c>
      <c r="D2400" s="182" t="s">
        <v>348</v>
      </c>
      <c r="E2400" s="145">
        <v>1</v>
      </c>
      <c r="F2400" s="199"/>
      <c r="G2400" s="145">
        <f t="shared" si="2"/>
        <v>0</v>
      </c>
      <c r="H2400" s="169" t="s">
        <v>2334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 ht="22.5" outlineLevel="1">
      <c r="A2401" s="141">
        <v>469</v>
      </c>
      <c r="B2401" s="143" t="s">
        <v>1873</v>
      </c>
      <c r="C2401" s="158" t="s">
        <v>1874</v>
      </c>
      <c r="D2401" s="182" t="s">
        <v>348</v>
      </c>
      <c r="E2401" s="145">
        <v>1</v>
      </c>
      <c r="F2401" s="199"/>
      <c r="G2401" s="145">
        <f t="shared" si="2"/>
        <v>0</v>
      </c>
      <c r="H2401" s="169" t="s">
        <v>2334</v>
      </c>
      <c r="I2401" s="140"/>
      <c r="J2401" s="140"/>
      <c r="K2401" s="140"/>
      <c r="L2401" s="140"/>
      <c r="M2401" s="140"/>
      <c r="N2401" s="140"/>
      <c r="O2401" s="140"/>
      <c r="P2401" s="140"/>
      <c r="Q2401" s="140"/>
      <c r="R2401" s="140" t="s">
        <v>135</v>
      </c>
      <c r="S2401" s="140"/>
      <c r="T2401" s="140"/>
      <c r="U2401" s="140"/>
      <c r="V2401" s="140"/>
      <c r="W2401" s="140"/>
      <c r="X2401" s="140"/>
      <c r="Y2401" s="140"/>
      <c r="Z2401" s="140"/>
      <c r="AA2401" s="140"/>
      <c r="AB2401" s="140"/>
      <c r="AC2401" s="140"/>
      <c r="AD2401" s="140"/>
      <c r="AE2401" s="140"/>
      <c r="AF2401" s="140"/>
      <c r="AG2401" s="140"/>
      <c r="AH2401" s="140"/>
      <c r="AI2401" s="140"/>
      <c r="AJ2401" s="140"/>
      <c r="AK2401" s="140"/>
      <c r="AL2401" s="140"/>
      <c r="AM2401" s="140"/>
      <c r="AN2401" s="140"/>
      <c r="AO2401" s="140"/>
      <c r="AP2401" s="140"/>
      <c r="AQ2401" s="140"/>
      <c r="AR2401" s="140"/>
      <c r="AS2401" s="140"/>
      <c r="AT2401" s="140"/>
      <c r="AU2401" s="140"/>
    </row>
    <row r="2402" spans="1:47" ht="22.5" outlineLevel="1">
      <c r="A2402" s="141">
        <v>470</v>
      </c>
      <c r="B2402" s="143" t="s">
        <v>1875</v>
      </c>
      <c r="C2402" s="158" t="s">
        <v>1876</v>
      </c>
      <c r="D2402" s="182" t="s">
        <v>348</v>
      </c>
      <c r="E2402" s="145">
        <v>1</v>
      </c>
      <c r="F2402" s="199"/>
      <c r="G2402" s="145">
        <f t="shared" si="2"/>
        <v>0</v>
      </c>
      <c r="H2402" s="169" t="s">
        <v>2334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135</v>
      </c>
      <c r="S2402" s="140"/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ht="22.5" outlineLevel="1">
      <c r="A2403" s="141">
        <v>471</v>
      </c>
      <c r="B2403" s="143" t="s">
        <v>1877</v>
      </c>
      <c r="C2403" s="158" t="s">
        <v>1827</v>
      </c>
      <c r="D2403" s="182" t="s">
        <v>348</v>
      </c>
      <c r="E2403" s="145">
        <v>1</v>
      </c>
      <c r="F2403" s="199"/>
      <c r="G2403" s="145">
        <f t="shared" si="2"/>
        <v>0</v>
      </c>
      <c r="H2403" s="169" t="s">
        <v>2334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135</v>
      </c>
      <c r="S2403" s="140"/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ht="22.5" outlineLevel="1">
      <c r="A2404" s="141">
        <v>472</v>
      </c>
      <c r="B2404" s="143" t="s">
        <v>1878</v>
      </c>
      <c r="C2404" s="158" t="s">
        <v>1827</v>
      </c>
      <c r="D2404" s="182" t="s">
        <v>348</v>
      </c>
      <c r="E2404" s="145">
        <v>1</v>
      </c>
      <c r="F2404" s="199"/>
      <c r="G2404" s="145">
        <f t="shared" si="2"/>
        <v>0</v>
      </c>
      <c r="H2404" s="169" t="s">
        <v>2334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135</v>
      </c>
      <c r="S2404" s="140"/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ht="22.5" outlineLevel="1">
      <c r="A2405" s="141">
        <v>473</v>
      </c>
      <c r="B2405" s="143" t="s">
        <v>1879</v>
      </c>
      <c r="C2405" s="158" t="s">
        <v>1844</v>
      </c>
      <c r="D2405" s="182" t="s">
        <v>348</v>
      </c>
      <c r="E2405" s="145">
        <v>1</v>
      </c>
      <c r="F2405" s="199"/>
      <c r="G2405" s="145">
        <f t="shared" si="2"/>
        <v>0</v>
      </c>
      <c r="H2405" s="169" t="s">
        <v>2334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135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ht="22.5" outlineLevel="1">
      <c r="A2406" s="141">
        <v>474</v>
      </c>
      <c r="B2406" s="143" t="s">
        <v>1880</v>
      </c>
      <c r="C2406" s="158" t="s">
        <v>1881</v>
      </c>
      <c r="D2406" s="182" t="s">
        <v>348</v>
      </c>
      <c r="E2406" s="145">
        <v>1</v>
      </c>
      <c r="F2406" s="199"/>
      <c r="G2406" s="145">
        <f t="shared" si="2"/>
        <v>0</v>
      </c>
      <c r="H2406" s="169" t="s">
        <v>2334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135</v>
      </c>
      <c r="S2406" s="140"/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ht="22.5" outlineLevel="1">
      <c r="A2407" s="141">
        <v>475</v>
      </c>
      <c r="B2407" s="143" t="s">
        <v>1882</v>
      </c>
      <c r="C2407" s="158" t="s">
        <v>1851</v>
      </c>
      <c r="D2407" s="182" t="s">
        <v>348</v>
      </c>
      <c r="E2407" s="145">
        <v>1</v>
      </c>
      <c r="F2407" s="199"/>
      <c r="G2407" s="145">
        <f t="shared" si="2"/>
        <v>0</v>
      </c>
      <c r="H2407" s="169" t="s">
        <v>2334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135</v>
      </c>
      <c r="S2407" s="140"/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ht="22.5" outlineLevel="1">
      <c r="A2408" s="141">
        <v>476</v>
      </c>
      <c r="B2408" s="143" t="s">
        <v>1883</v>
      </c>
      <c r="C2408" s="158" t="s">
        <v>1851</v>
      </c>
      <c r="D2408" s="182" t="s">
        <v>348</v>
      </c>
      <c r="E2408" s="145">
        <v>1</v>
      </c>
      <c r="F2408" s="199"/>
      <c r="G2408" s="145">
        <f t="shared" si="2"/>
        <v>0</v>
      </c>
      <c r="H2408" s="169" t="s">
        <v>2334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135</v>
      </c>
      <c r="S2408" s="140"/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ht="22.5" outlineLevel="1">
      <c r="A2409" s="141">
        <v>477</v>
      </c>
      <c r="B2409" s="143" t="s">
        <v>1884</v>
      </c>
      <c r="C2409" s="158" t="s">
        <v>1842</v>
      </c>
      <c r="D2409" s="182" t="s">
        <v>348</v>
      </c>
      <c r="E2409" s="145">
        <v>1</v>
      </c>
      <c r="F2409" s="199"/>
      <c r="G2409" s="145">
        <f t="shared" si="2"/>
        <v>0</v>
      </c>
      <c r="H2409" s="169" t="s">
        <v>2334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135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ht="22.5" outlineLevel="1">
      <c r="A2410" s="141">
        <v>478</v>
      </c>
      <c r="B2410" s="143" t="s">
        <v>1885</v>
      </c>
      <c r="C2410" s="158" t="s">
        <v>1886</v>
      </c>
      <c r="D2410" s="182" t="s">
        <v>348</v>
      </c>
      <c r="E2410" s="145">
        <v>1</v>
      </c>
      <c r="F2410" s="199"/>
      <c r="G2410" s="145">
        <f t="shared" si="2"/>
        <v>0</v>
      </c>
      <c r="H2410" s="169" t="s">
        <v>2334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135</v>
      </c>
      <c r="S2410" s="140"/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ht="22.5" outlineLevel="1">
      <c r="A2411" s="141">
        <v>479</v>
      </c>
      <c r="B2411" s="143" t="s">
        <v>1887</v>
      </c>
      <c r="C2411" s="158" t="s">
        <v>1888</v>
      </c>
      <c r="D2411" s="182" t="s">
        <v>348</v>
      </c>
      <c r="E2411" s="145">
        <v>1</v>
      </c>
      <c r="F2411" s="199"/>
      <c r="G2411" s="145">
        <f t="shared" si="2"/>
        <v>0</v>
      </c>
      <c r="H2411" s="169" t="s">
        <v>2334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135</v>
      </c>
      <c r="S2411" s="140"/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ht="22.5" outlineLevel="1">
      <c r="A2412" s="141">
        <v>480</v>
      </c>
      <c r="B2412" s="143" t="s">
        <v>1889</v>
      </c>
      <c r="C2412" s="158" t="s">
        <v>1890</v>
      </c>
      <c r="D2412" s="182" t="s">
        <v>348</v>
      </c>
      <c r="E2412" s="145">
        <v>1</v>
      </c>
      <c r="F2412" s="199"/>
      <c r="G2412" s="145">
        <f t="shared" si="2"/>
        <v>0</v>
      </c>
      <c r="H2412" s="169" t="s">
        <v>2334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135</v>
      </c>
      <c r="S2412" s="140"/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ht="22.5" outlineLevel="1">
      <c r="A2413" s="141">
        <v>481</v>
      </c>
      <c r="B2413" s="143" t="s">
        <v>1891</v>
      </c>
      <c r="C2413" s="158" t="s">
        <v>1892</v>
      </c>
      <c r="D2413" s="182" t="s">
        <v>348</v>
      </c>
      <c r="E2413" s="145">
        <v>1</v>
      </c>
      <c r="F2413" s="199"/>
      <c r="G2413" s="145">
        <f t="shared" si="2"/>
        <v>0</v>
      </c>
      <c r="H2413" s="169" t="s">
        <v>2334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 ht="22.5" outlineLevel="1">
      <c r="A2414" s="141">
        <v>482</v>
      </c>
      <c r="B2414" s="143" t="s">
        <v>1893</v>
      </c>
      <c r="C2414" s="158" t="s">
        <v>1894</v>
      </c>
      <c r="D2414" s="182" t="s">
        <v>348</v>
      </c>
      <c r="E2414" s="145">
        <v>1</v>
      </c>
      <c r="F2414" s="199"/>
      <c r="G2414" s="145">
        <f t="shared" si="2"/>
        <v>0</v>
      </c>
      <c r="H2414" s="169" t="s">
        <v>2334</v>
      </c>
      <c r="I2414" s="140"/>
      <c r="J2414" s="140"/>
      <c r="K2414" s="140"/>
      <c r="L2414" s="140"/>
      <c r="M2414" s="140"/>
      <c r="N2414" s="140"/>
      <c r="O2414" s="140"/>
      <c r="P2414" s="140"/>
      <c r="Q2414" s="140"/>
      <c r="R2414" s="140" t="s">
        <v>135</v>
      </c>
      <c r="S2414" s="140"/>
      <c r="T2414" s="140"/>
      <c r="U2414" s="140"/>
      <c r="V2414" s="140"/>
      <c r="W2414" s="140"/>
      <c r="X2414" s="140"/>
      <c r="Y2414" s="140"/>
      <c r="Z2414" s="140"/>
      <c r="AA2414" s="140"/>
      <c r="AB2414" s="140"/>
      <c r="AC2414" s="140"/>
      <c r="AD2414" s="140"/>
      <c r="AE2414" s="140"/>
      <c r="AF2414" s="140"/>
      <c r="AG2414" s="140"/>
      <c r="AH2414" s="140"/>
      <c r="AI2414" s="140"/>
      <c r="AJ2414" s="140"/>
      <c r="AK2414" s="140"/>
      <c r="AL2414" s="140"/>
      <c r="AM2414" s="140"/>
      <c r="AN2414" s="140"/>
      <c r="AO2414" s="140"/>
      <c r="AP2414" s="140"/>
      <c r="AQ2414" s="140"/>
      <c r="AR2414" s="140"/>
      <c r="AS2414" s="140"/>
      <c r="AT2414" s="140"/>
      <c r="AU2414" s="140"/>
    </row>
    <row r="2415" spans="1:47" ht="22.5" outlineLevel="1">
      <c r="A2415" s="141">
        <v>483</v>
      </c>
      <c r="B2415" s="143" t="s">
        <v>1895</v>
      </c>
      <c r="C2415" s="158" t="s">
        <v>1894</v>
      </c>
      <c r="D2415" s="182" t="s">
        <v>348</v>
      </c>
      <c r="E2415" s="145">
        <v>1</v>
      </c>
      <c r="F2415" s="199"/>
      <c r="G2415" s="145">
        <f t="shared" si="2"/>
        <v>0</v>
      </c>
      <c r="H2415" s="169" t="s">
        <v>2334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484</v>
      </c>
      <c r="B2416" s="143" t="s">
        <v>1896</v>
      </c>
      <c r="C2416" s="158" t="s">
        <v>1894</v>
      </c>
      <c r="D2416" s="182" t="s">
        <v>348</v>
      </c>
      <c r="E2416" s="145">
        <v>1</v>
      </c>
      <c r="F2416" s="199"/>
      <c r="G2416" s="145">
        <f t="shared" si="2"/>
        <v>0</v>
      </c>
      <c r="H2416" s="169" t="s">
        <v>2334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485</v>
      </c>
      <c r="B2417" s="143" t="s">
        <v>1897</v>
      </c>
      <c r="C2417" s="158" t="s">
        <v>1898</v>
      </c>
      <c r="D2417" s="182" t="s">
        <v>348</v>
      </c>
      <c r="E2417" s="145">
        <v>1</v>
      </c>
      <c r="F2417" s="199"/>
      <c r="G2417" s="145">
        <f t="shared" si="2"/>
        <v>0</v>
      </c>
      <c r="H2417" s="169" t="s">
        <v>2334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486</v>
      </c>
      <c r="B2418" s="143" t="s">
        <v>1899</v>
      </c>
      <c r="C2418" s="158" t="s">
        <v>1900</v>
      </c>
      <c r="D2418" s="182" t="s">
        <v>348</v>
      </c>
      <c r="E2418" s="145">
        <v>1</v>
      </c>
      <c r="F2418" s="199"/>
      <c r="G2418" s="145">
        <f t="shared" si="2"/>
        <v>0</v>
      </c>
      <c r="H2418" s="169" t="s">
        <v>2334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487</v>
      </c>
      <c r="B2419" s="143" t="s">
        <v>1901</v>
      </c>
      <c r="C2419" s="158" t="s">
        <v>1842</v>
      </c>
      <c r="D2419" s="182" t="s">
        <v>348</v>
      </c>
      <c r="E2419" s="145">
        <v>1</v>
      </c>
      <c r="F2419" s="199"/>
      <c r="G2419" s="145">
        <f t="shared" si="2"/>
        <v>0</v>
      </c>
      <c r="H2419" s="169" t="s">
        <v>2334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ht="22.5" outlineLevel="1">
      <c r="A2420" s="141">
        <v>488</v>
      </c>
      <c r="B2420" s="143" t="s">
        <v>1902</v>
      </c>
      <c r="C2420" s="158" t="s">
        <v>1806</v>
      </c>
      <c r="D2420" s="182" t="s">
        <v>348</v>
      </c>
      <c r="E2420" s="145">
        <v>1</v>
      </c>
      <c r="F2420" s="199"/>
      <c r="G2420" s="145">
        <f t="shared" si="2"/>
        <v>0</v>
      </c>
      <c r="H2420" s="169" t="s">
        <v>2334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 ht="22.5" outlineLevel="1">
      <c r="A2421" s="141">
        <v>489</v>
      </c>
      <c r="B2421" s="143" t="s">
        <v>1903</v>
      </c>
      <c r="C2421" s="158" t="s">
        <v>1904</v>
      </c>
      <c r="D2421" s="182" t="s">
        <v>348</v>
      </c>
      <c r="E2421" s="145">
        <v>1</v>
      </c>
      <c r="F2421" s="199"/>
      <c r="G2421" s="145">
        <f t="shared" si="2"/>
        <v>0</v>
      </c>
      <c r="H2421" s="169" t="s">
        <v>2334</v>
      </c>
      <c r="I2421" s="140"/>
      <c r="J2421" s="140"/>
      <c r="K2421" s="140"/>
      <c r="L2421" s="140"/>
      <c r="M2421" s="140"/>
      <c r="N2421" s="140"/>
      <c r="O2421" s="140"/>
      <c r="P2421" s="140"/>
      <c r="Q2421" s="140"/>
      <c r="R2421" s="140" t="s">
        <v>135</v>
      </c>
      <c r="S2421" s="140"/>
      <c r="T2421" s="140"/>
      <c r="U2421" s="140"/>
      <c r="V2421" s="140"/>
      <c r="W2421" s="140"/>
      <c r="X2421" s="140"/>
      <c r="Y2421" s="140"/>
      <c r="Z2421" s="140"/>
      <c r="AA2421" s="140"/>
      <c r="AB2421" s="140"/>
      <c r="AC2421" s="140"/>
      <c r="AD2421" s="140"/>
      <c r="AE2421" s="140"/>
      <c r="AF2421" s="140"/>
      <c r="AG2421" s="140"/>
      <c r="AH2421" s="140"/>
      <c r="AI2421" s="140"/>
      <c r="AJ2421" s="140"/>
      <c r="AK2421" s="140"/>
      <c r="AL2421" s="140"/>
      <c r="AM2421" s="140"/>
      <c r="AN2421" s="140"/>
      <c r="AO2421" s="140"/>
      <c r="AP2421" s="140"/>
      <c r="AQ2421" s="140"/>
      <c r="AR2421" s="140"/>
      <c r="AS2421" s="140"/>
      <c r="AT2421" s="140"/>
      <c r="AU2421" s="140"/>
    </row>
    <row r="2422" spans="1:47" ht="22.5" outlineLevel="1">
      <c r="A2422" s="141">
        <v>490</v>
      </c>
      <c r="B2422" s="143" t="s">
        <v>1905</v>
      </c>
      <c r="C2422" s="158" t="s">
        <v>1906</v>
      </c>
      <c r="D2422" s="182" t="s">
        <v>348</v>
      </c>
      <c r="E2422" s="145">
        <v>1</v>
      </c>
      <c r="F2422" s="199"/>
      <c r="G2422" s="145">
        <f t="shared" si="2"/>
        <v>0</v>
      </c>
      <c r="H2422" s="169" t="s">
        <v>2334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491</v>
      </c>
      <c r="B2423" s="143" t="s">
        <v>1907</v>
      </c>
      <c r="C2423" s="158" t="s">
        <v>1906</v>
      </c>
      <c r="D2423" s="182" t="s">
        <v>348</v>
      </c>
      <c r="E2423" s="145">
        <v>1</v>
      </c>
      <c r="F2423" s="199"/>
      <c r="G2423" s="145">
        <f t="shared" si="2"/>
        <v>0</v>
      </c>
      <c r="H2423" s="169" t="s">
        <v>2334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492</v>
      </c>
      <c r="B2424" s="143" t="s">
        <v>1908</v>
      </c>
      <c r="C2424" s="158" t="s">
        <v>1894</v>
      </c>
      <c r="D2424" s="182" t="s">
        <v>348</v>
      </c>
      <c r="E2424" s="145">
        <v>1</v>
      </c>
      <c r="F2424" s="199"/>
      <c r="G2424" s="145">
        <f t="shared" si="2"/>
        <v>0</v>
      </c>
      <c r="H2424" s="169" t="s">
        <v>2334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493</v>
      </c>
      <c r="B2425" s="143" t="s">
        <v>1909</v>
      </c>
      <c r="C2425" s="158" t="s">
        <v>1910</v>
      </c>
      <c r="D2425" s="182" t="s">
        <v>348</v>
      </c>
      <c r="E2425" s="145">
        <v>1</v>
      </c>
      <c r="F2425" s="199"/>
      <c r="G2425" s="145">
        <f t="shared" ref="G2425:G2448" si="3">ROUND(E2425*F2425,2)</f>
        <v>0</v>
      </c>
      <c r="H2425" s="169" t="s">
        <v>2334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494</v>
      </c>
      <c r="B2426" s="143" t="s">
        <v>1911</v>
      </c>
      <c r="C2426" s="158" t="s">
        <v>1912</v>
      </c>
      <c r="D2426" s="182" t="s">
        <v>348</v>
      </c>
      <c r="E2426" s="145">
        <v>1</v>
      </c>
      <c r="F2426" s="199"/>
      <c r="G2426" s="145">
        <f t="shared" si="3"/>
        <v>0</v>
      </c>
      <c r="H2426" s="169" t="s">
        <v>2334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495</v>
      </c>
      <c r="B2427" s="143" t="s">
        <v>1913</v>
      </c>
      <c r="C2427" s="158" t="s">
        <v>1914</v>
      </c>
      <c r="D2427" s="182" t="s">
        <v>348</v>
      </c>
      <c r="E2427" s="145">
        <v>1</v>
      </c>
      <c r="F2427" s="199"/>
      <c r="G2427" s="145">
        <f t="shared" si="3"/>
        <v>0</v>
      </c>
      <c r="H2427" s="169" t="s">
        <v>2334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496</v>
      </c>
      <c r="B2428" s="143" t="s">
        <v>1915</v>
      </c>
      <c r="C2428" s="158" t="s">
        <v>1916</v>
      </c>
      <c r="D2428" s="182" t="s">
        <v>348</v>
      </c>
      <c r="E2428" s="145">
        <v>8</v>
      </c>
      <c r="F2428" s="199"/>
      <c r="G2428" s="145">
        <f t="shared" si="3"/>
        <v>0</v>
      </c>
      <c r="H2428" s="169" t="s">
        <v>2334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497</v>
      </c>
      <c r="B2429" s="143" t="s">
        <v>1917</v>
      </c>
      <c r="C2429" s="158" t="s">
        <v>1918</v>
      </c>
      <c r="D2429" s="182" t="s">
        <v>181</v>
      </c>
      <c r="E2429" s="145">
        <v>0.45600000000000002</v>
      </c>
      <c r="F2429" s="199"/>
      <c r="G2429" s="145">
        <f t="shared" si="3"/>
        <v>0</v>
      </c>
      <c r="H2429" s="169" t="s">
        <v>2334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498</v>
      </c>
      <c r="B2430" s="143" t="s">
        <v>1919</v>
      </c>
      <c r="C2430" s="158" t="s">
        <v>1918</v>
      </c>
      <c r="D2430" s="182" t="s">
        <v>181</v>
      </c>
      <c r="E2430" s="145">
        <v>0.52</v>
      </c>
      <c r="F2430" s="199"/>
      <c r="G2430" s="145">
        <f t="shared" si="3"/>
        <v>0</v>
      </c>
      <c r="H2430" s="169" t="s">
        <v>2334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499</v>
      </c>
      <c r="B2431" s="143" t="s">
        <v>1920</v>
      </c>
      <c r="C2431" s="158" t="s">
        <v>1918</v>
      </c>
      <c r="D2431" s="182" t="s">
        <v>181</v>
      </c>
      <c r="E2431" s="145">
        <v>0.81</v>
      </c>
      <c r="F2431" s="199"/>
      <c r="G2431" s="145">
        <f t="shared" si="3"/>
        <v>0</v>
      </c>
      <c r="H2431" s="169" t="s">
        <v>2334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500</v>
      </c>
      <c r="B2432" s="143" t="s">
        <v>1921</v>
      </c>
      <c r="C2432" s="158" t="s">
        <v>1918</v>
      </c>
      <c r="D2432" s="182" t="s">
        <v>181</v>
      </c>
      <c r="E2432" s="145">
        <v>0.81</v>
      </c>
      <c r="F2432" s="199"/>
      <c r="G2432" s="145">
        <f t="shared" si="3"/>
        <v>0</v>
      </c>
      <c r="H2432" s="169" t="s">
        <v>2334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ht="22.5" outlineLevel="1">
      <c r="A2433" s="141">
        <v>501</v>
      </c>
      <c r="B2433" s="143" t="s">
        <v>1922</v>
      </c>
      <c r="C2433" s="158" t="s">
        <v>1918</v>
      </c>
      <c r="D2433" s="182" t="s">
        <v>181</v>
      </c>
      <c r="E2433" s="145">
        <v>0.81</v>
      </c>
      <c r="F2433" s="199"/>
      <c r="G2433" s="145">
        <f t="shared" si="3"/>
        <v>0</v>
      </c>
      <c r="H2433" s="169" t="s">
        <v>2334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 ht="22.5" outlineLevel="1">
      <c r="A2434" s="141">
        <v>502</v>
      </c>
      <c r="B2434" s="143" t="s">
        <v>1923</v>
      </c>
      <c r="C2434" s="158" t="s">
        <v>1918</v>
      </c>
      <c r="D2434" s="182" t="s">
        <v>181</v>
      </c>
      <c r="E2434" s="145">
        <v>0.81</v>
      </c>
      <c r="F2434" s="199"/>
      <c r="G2434" s="145">
        <f t="shared" si="3"/>
        <v>0</v>
      </c>
      <c r="H2434" s="169" t="s">
        <v>2334</v>
      </c>
      <c r="I2434" s="140"/>
      <c r="J2434" s="140"/>
      <c r="K2434" s="140"/>
      <c r="L2434" s="140"/>
      <c r="M2434" s="140"/>
      <c r="N2434" s="140"/>
      <c r="O2434" s="140"/>
      <c r="P2434" s="140"/>
      <c r="Q2434" s="140"/>
      <c r="R2434" s="140" t="s">
        <v>135</v>
      </c>
      <c r="S2434" s="140"/>
      <c r="T2434" s="140"/>
      <c r="U2434" s="140"/>
      <c r="V2434" s="140"/>
      <c r="W2434" s="140"/>
      <c r="X2434" s="140"/>
      <c r="Y2434" s="140"/>
      <c r="Z2434" s="140"/>
      <c r="AA2434" s="140"/>
      <c r="AB2434" s="140"/>
      <c r="AC2434" s="140"/>
      <c r="AD2434" s="140"/>
      <c r="AE2434" s="140"/>
      <c r="AF2434" s="140"/>
      <c r="AG2434" s="140"/>
      <c r="AH2434" s="140"/>
      <c r="AI2434" s="140"/>
      <c r="AJ2434" s="140"/>
      <c r="AK2434" s="140"/>
      <c r="AL2434" s="140"/>
      <c r="AM2434" s="140"/>
      <c r="AN2434" s="140"/>
      <c r="AO2434" s="140"/>
      <c r="AP2434" s="140"/>
      <c r="AQ2434" s="140"/>
      <c r="AR2434" s="140"/>
      <c r="AS2434" s="140"/>
      <c r="AT2434" s="140"/>
      <c r="AU2434" s="140"/>
    </row>
    <row r="2435" spans="1:47" ht="22.5" outlineLevel="1">
      <c r="A2435" s="141">
        <v>503</v>
      </c>
      <c r="B2435" s="143" t="s">
        <v>1924</v>
      </c>
      <c r="C2435" s="158" t="s">
        <v>1918</v>
      </c>
      <c r="D2435" s="182" t="s">
        <v>181</v>
      </c>
      <c r="E2435" s="145">
        <v>0.81</v>
      </c>
      <c r="F2435" s="199"/>
      <c r="G2435" s="145">
        <f t="shared" si="3"/>
        <v>0</v>
      </c>
      <c r="H2435" s="169" t="s">
        <v>2334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22.5" outlineLevel="1">
      <c r="A2436" s="141">
        <v>504</v>
      </c>
      <c r="B2436" s="143" t="s">
        <v>1925</v>
      </c>
      <c r="C2436" s="158" t="s">
        <v>1918</v>
      </c>
      <c r="D2436" s="182" t="s">
        <v>181</v>
      </c>
      <c r="E2436" s="145">
        <v>0.81</v>
      </c>
      <c r="F2436" s="199"/>
      <c r="G2436" s="145">
        <f t="shared" si="3"/>
        <v>0</v>
      </c>
      <c r="H2436" s="169" t="s">
        <v>2334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505</v>
      </c>
      <c r="B2437" s="143" t="s">
        <v>1926</v>
      </c>
      <c r="C2437" s="158" t="s">
        <v>1918</v>
      </c>
      <c r="D2437" s="182" t="s">
        <v>181</v>
      </c>
      <c r="E2437" s="145">
        <v>0.81</v>
      </c>
      <c r="F2437" s="199"/>
      <c r="G2437" s="145">
        <f t="shared" si="3"/>
        <v>0</v>
      </c>
      <c r="H2437" s="169" t="s">
        <v>2334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506</v>
      </c>
      <c r="B2438" s="143" t="s">
        <v>1927</v>
      </c>
      <c r="C2438" s="158" t="s">
        <v>1918</v>
      </c>
      <c r="D2438" s="182" t="s">
        <v>181</v>
      </c>
      <c r="E2438" s="145">
        <v>0.81</v>
      </c>
      <c r="F2438" s="199"/>
      <c r="G2438" s="145">
        <f t="shared" si="3"/>
        <v>0</v>
      </c>
      <c r="H2438" s="169" t="s">
        <v>2334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22.5" outlineLevel="1">
      <c r="A2439" s="141">
        <v>507</v>
      </c>
      <c r="B2439" s="143" t="s">
        <v>1928</v>
      </c>
      <c r="C2439" s="158" t="s">
        <v>1929</v>
      </c>
      <c r="D2439" s="182" t="s">
        <v>348</v>
      </c>
      <c r="E2439" s="145">
        <v>1</v>
      </c>
      <c r="F2439" s="199"/>
      <c r="G2439" s="145">
        <f t="shared" si="3"/>
        <v>0</v>
      </c>
      <c r="H2439" s="169" t="s">
        <v>2334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508</v>
      </c>
      <c r="B2440" s="143" t="s">
        <v>1930</v>
      </c>
      <c r="C2440" s="158" t="s">
        <v>1931</v>
      </c>
      <c r="D2440" s="182" t="s">
        <v>348</v>
      </c>
      <c r="E2440" s="145">
        <v>1</v>
      </c>
      <c r="F2440" s="199"/>
      <c r="G2440" s="145">
        <f t="shared" si="3"/>
        <v>0</v>
      </c>
      <c r="H2440" s="169" t="s">
        <v>2334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509</v>
      </c>
      <c r="B2441" s="143" t="s">
        <v>1932</v>
      </c>
      <c r="C2441" s="158" t="s">
        <v>1933</v>
      </c>
      <c r="D2441" s="182" t="s">
        <v>348</v>
      </c>
      <c r="E2441" s="145">
        <v>1</v>
      </c>
      <c r="F2441" s="199"/>
      <c r="G2441" s="145">
        <f t="shared" si="3"/>
        <v>0</v>
      </c>
      <c r="H2441" s="169" t="s">
        <v>2334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ht="22.5" outlineLevel="1">
      <c r="A2442" s="141">
        <v>510</v>
      </c>
      <c r="B2442" s="143" t="s">
        <v>1934</v>
      </c>
      <c r="C2442" s="158" t="s">
        <v>1935</v>
      </c>
      <c r="D2442" s="182" t="s">
        <v>348</v>
      </c>
      <c r="E2442" s="145">
        <v>1</v>
      </c>
      <c r="F2442" s="199"/>
      <c r="G2442" s="145">
        <f t="shared" si="3"/>
        <v>0</v>
      </c>
      <c r="H2442" s="169" t="s">
        <v>2334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 ht="22.5" outlineLevel="1">
      <c r="A2443" s="141">
        <v>511</v>
      </c>
      <c r="B2443" s="143" t="s">
        <v>1936</v>
      </c>
      <c r="C2443" s="158" t="s">
        <v>1937</v>
      </c>
      <c r="D2443" s="182" t="s">
        <v>348</v>
      </c>
      <c r="E2443" s="145">
        <v>1</v>
      </c>
      <c r="F2443" s="199"/>
      <c r="G2443" s="145">
        <f t="shared" si="3"/>
        <v>0</v>
      </c>
      <c r="H2443" s="169" t="s">
        <v>2334</v>
      </c>
      <c r="I2443" s="140"/>
      <c r="J2443" s="140"/>
      <c r="K2443" s="140"/>
      <c r="L2443" s="140"/>
      <c r="M2443" s="140"/>
      <c r="N2443" s="140"/>
      <c r="O2443" s="140"/>
      <c r="P2443" s="140"/>
      <c r="Q2443" s="140"/>
      <c r="R2443" s="140" t="s">
        <v>135</v>
      </c>
      <c r="S2443" s="140"/>
      <c r="T2443" s="140"/>
      <c r="U2443" s="140"/>
      <c r="V2443" s="140"/>
      <c r="W2443" s="140"/>
      <c r="X2443" s="140"/>
      <c r="Y2443" s="140"/>
      <c r="Z2443" s="140"/>
      <c r="AA2443" s="140"/>
      <c r="AB2443" s="140"/>
      <c r="AC2443" s="140"/>
      <c r="AD2443" s="140"/>
      <c r="AE2443" s="140"/>
      <c r="AF2443" s="140"/>
      <c r="AG2443" s="140"/>
      <c r="AH2443" s="140"/>
      <c r="AI2443" s="140"/>
      <c r="AJ2443" s="140"/>
      <c r="AK2443" s="140"/>
      <c r="AL2443" s="140"/>
      <c r="AM2443" s="140"/>
      <c r="AN2443" s="140"/>
      <c r="AO2443" s="140"/>
      <c r="AP2443" s="140"/>
      <c r="AQ2443" s="140"/>
      <c r="AR2443" s="140"/>
      <c r="AS2443" s="140"/>
      <c r="AT2443" s="140"/>
      <c r="AU2443" s="140"/>
    </row>
    <row r="2444" spans="1:47" ht="22.5" outlineLevel="1">
      <c r="A2444" s="141">
        <v>512</v>
      </c>
      <c r="B2444" s="143" t="s">
        <v>1938</v>
      </c>
      <c r="C2444" s="158" t="s">
        <v>1939</v>
      </c>
      <c r="D2444" s="182" t="s">
        <v>348</v>
      </c>
      <c r="E2444" s="145">
        <v>1</v>
      </c>
      <c r="F2444" s="199"/>
      <c r="G2444" s="145">
        <f t="shared" si="3"/>
        <v>0</v>
      </c>
      <c r="H2444" s="169" t="s">
        <v>2334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ht="22.5" outlineLevel="1">
      <c r="A2445" s="141">
        <v>513</v>
      </c>
      <c r="B2445" s="143" t="s">
        <v>1940</v>
      </c>
      <c r="C2445" s="158" t="s">
        <v>1941</v>
      </c>
      <c r="D2445" s="182" t="s">
        <v>348</v>
      </c>
      <c r="E2445" s="145">
        <v>1</v>
      </c>
      <c r="F2445" s="199"/>
      <c r="G2445" s="145">
        <f t="shared" si="3"/>
        <v>0</v>
      </c>
      <c r="H2445" s="169" t="s">
        <v>2334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135</v>
      </c>
      <c r="S2445" s="140"/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ht="22.5" outlineLevel="1">
      <c r="A2446" s="141">
        <v>514</v>
      </c>
      <c r="B2446" s="143" t="s">
        <v>1942</v>
      </c>
      <c r="C2446" s="158" t="s">
        <v>1941</v>
      </c>
      <c r="D2446" s="182" t="s">
        <v>348</v>
      </c>
      <c r="E2446" s="145">
        <v>1</v>
      </c>
      <c r="F2446" s="199"/>
      <c r="G2446" s="145">
        <f t="shared" si="3"/>
        <v>0</v>
      </c>
      <c r="H2446" s="169" t="s">
        <v>2334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ht="22.5" outlineLevel="1">
      <c r="A2447" s="141">
        <v>515</v>
      </c>
      <c r="B2447" s="143" t="s">
        <v>1943</v>
      </c>
      <c r="C2447" s="158" t="s">
        <v>1935</v>
      </c>
      <c r="D2447" s="182" t="s">
        <v>348</v>
      </c>
      <c r="E2447" s="145">
        <v>1</v>
      </c>
      <c r="F2447" s="199"/>
      <c r="G2447" s="145">
        <f t="shared" si="3"/>
        <v>0</v>
      </c>
      <c r="H2447" s="169" t="s">
        <v>2334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135</v>
      </c>
      <c r="S2447" s="140"/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outlineLevel="1">
      <c r="A2448" s="141">
        <v>516</v>
      </c>
      <c r="B2448" s="143" t="s">
        <v>1944</v>
      </c>
      <c r="C2448" s="158" t="s">
        <v>1945</v>
      </c>
      <c r="D2448" s="182" t="s">
        <v>0</v>
      </c>
      <c r="E2448" s="145">
        <v>1.6</v>
      </c>
      <c r="F2448" s="199"/>
      <c r="G2448" s="145">
        <f t="shared" si="3"/>
        <v>0</v>
      </c>
      <c r="H2448" s="169" t="s">
        <v>2333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>
      <c r="A2449" s="142" t="s">
        <v>130</v>
      </c>
      <c r="B2449" s="144" t="s">
        <v>96</v>
      </c>
      <c r="C2449" s="160" t="s">
        <v>97</v>
      </c>
      <c r="D2449" s="184"/>
      <c r="E2449" s="146"/>
      <c r="F2449" s="200"/>
      <c r="G2449" s="146">
        <f>SUMIF(R2450:R2571,"&lt;&gt;NOR",G2450:G2571)</f>
        <v>0</v>
      </c>
      <c r="H2449" s="170" t="s">
        <v>2333</v>
      </c>
      <c r="I2449" s="140"/>
      <c r="R2449" t="s">
        <v>131</v>
      </c>
    </row>
    <row r="2450" spans="1:47" outlineLevel="1">
      <c r="A2450" s="141">
        <v>517</v>
      </c>
      <c r="B2450" s="143" t="s">
        <v>1946</v>
      </c>
      <c r="C2450" s="158" t="s">
        <v>1947</v>
      </c>
      <c r="D2450" s="182" t="s">
        <v>185</v>
      </c>
      <c r="E2450" s="145">
        <v>250</v>
      </c>
      <c r="F2450" s="199"/>
      <c r="G2450" s="145">
        <f>ROUND(E2450*F2450,2)</f>
        <v>0</v>
      </c>
      <c r="H2450" s="169" t="s">
        <v>2333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outlineLevel="1">
      <c r="A2451" s="141"/>
      <c r="B2451" s="143"/>
      <c r="C2451" s="159" t="s">
        <v>1948</v>
      </c>
      <c r="D2451" s="183"/>
      <c r="E2451" s="174">
        <v>250</v>
      </c>
      <c r="F2451" s="199"/>
      <c r="G2451" s="145"/>
      <c r="H2451" s="169">
        <v>0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137</v>
      </c>
      <c r="S2451" s="140">
        <v>0</v>
      </c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 outlineLevel="1">
      <c r="A2452" s="141">
        <v>518</v>
      </c>
      <c r="B2452" s="143" t="s">
        <v>1949</v>
      </c>
      <c r="C2452" s="158" t="s">
        <v>1950</v>
      </c>
      <c r="D2452" s="182" t="s">
        <v>185</v>
      </c>
      <c r="E2452" s="145">
        <v>450</v>
      </c>
      <c r="F2452" s="199"/>
      <c r="G2452" s="145">
        <f>ROUND(E2452*F2452,2)</f>
        <v>0</v>
      </c>
      <c r="H2452" s="169" t="s">
        <v>2333</v>
      </c>
      <c r="I2452" s="140"/>
      <c r="J2452" s="140"/>
      <c r="K2452" s="140"/>
      <c r="L2452" s="140"/>
      <c r="M2452" s="140"/>
      <c r="N2452" s="140"/>
      <c r="O2452" s="140"/>
      <c r="P2452" s="140"/>
      <c r="Q2452" s="140"/>
      <c r="R2452" s="140" t="s">
        <v>135</v>
      </c>
      <c r="S2452" s="140"/>
      <c r="T2452" s="140"/>
      <c r="U2452" s="140"/>
      <c r="V2452" s="140"/>
      <c r="W2452" s="140"/>
      <c r="X2452" s="140"/>
      <c r="Y2452" s="140"/>
      <c r="Z2452" s="140"/>
      <c r="AA2452" s="140"/>
      <c r="AB2452" s="140"/>
      <c r="AC2452" s="140"/>
      <c r="AD2452" s="140"/>
      <c r="AE2452" s="140"/>
      <c r="AF2452" s="140"/>
      <c r="AG2452" s="140"/>
      <c r="AH2452" s="140"/>
      <c r="AI2452" s="140"/>
      <c r="AJ2452" s="140"/>
      <c r="AK2452" s="140"/>
      <c r="AL2452" s="140"/>
      <c r="AM2452" s="140"/>
      <c r="AN2452" s="140"/>
      <c r="AO2452" s="140"/>
      <c r="AP2452" s="140"/>
      <c r="AQ2452" s="140"/>
      <c r="AR2452" s="140"/>
      <c r="AS2452" s="140"/>
      <c r="AT2452" s="140"/>
      <c r="AU2452" s="140"/>
    </row>
    <row r="2453" spans="1:47" outlineLevel="1">
      <c r="A2453" s="141"/>
      <c r="B2453" s="143"/>
      <c r="C2453" s="159" t="s">
        <v>1951</v>
      </c>
      <c r="D2453" s="183"/>
      <c r="E2453" s="174">
        <v>450</v>
      </c>
      <c r="F2453" s="199"/>
      <c r="G2453" s="145"/>
      <c r="H2453" s="169">
        <v>0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137</v>
      </c>
      <c r="S2453" s="140">
        <v>0</v>
      </c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outlineLevel="1">
      <c r="A2454" s="141">
        <v>519</v>
      </c>
      <c r="B2454" s="143" t="s">
        <v>1952</v>
      </c>
      <c r="C2454" s="158" t="s">
        <v>1953</v>
      </c>
      <c r="D2454" s="182" t="s">
        <v>185</v>
      </c>
      <c r="E2454" s="145">
        <v>600</v>
      </c>
      <c r="F2454" s="199"/>
      <c r="G2454" s="145">
        <f>ROUND(E2454*F2454,2)</f>
        <v>0</v>
      </c>
      <c r="H2454" s="169" t="s">
        <v>2333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135</v>
      </c>
      <c r="S2454" s="140"/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outlineLevel="1">
      <c r="A2455" s="141"/>
      <c r="B2455" s="143"/>
      <c r="C2455" s="159" t="s">
        <v>1954</v>
      </c>
      <c r="D2455" s="183"/>
      <c r="E2455" s="174">
        <v>600</v>
      </c>
      <c r="F2455" s="199"/>
      <c r="G2455" s="145"/>
      <c r="H2455" s="169">
        <v>0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137</v>
      </c>
      <c r="S2455" s="140">
        <v>0</v>
      </c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ht="22.5" outlineLevel="1">
      <c r="A2456" s="141">
        <v>520</v>
      </c>
      <c r="B2456" s="143" t="s">
        <v>1955</v>
      </c>
      <c r="C2456" s="158" t="s">
        <v>1956</v>
      </c>
      <c r="D2456" s="182" t="s">
        <v>348</v>
      </c>
      <c r="E2456" s="145">
        <v>127</v>
      </c>
      <c r="F2456" s="199"/>
      <c r="G2456" s="145">
        <f>ROUND(E2456*F2456,2)</f>
        <v>0</v>
      </c>
      <c r="H2456" s="169" t="s">
        <v>2334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135</v>
      </c>
      <c r="S2456" s="140"/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outlineLevel="1">
      <c r="A2457" s="141"/>
      <c r="B2457" s="143"/>
      <c r="C2457" s="159" t="s">
        <v>1957</v>
      </c>
      <c r="D2457" s="183"/>
      <c r="E2457" s="174">
        <v>127</v>
      </c>
      <c r="F2457" s="199"/>
      <c r="G2457" s="145"/>
      <c r="H2457" s="169">
        <v>0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137</v>
      </c>
      <c r="S2457" s="140">
        <v>0</v>
      </c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outlineLevel="1">
      <c r="A2458" s="141">
        <v>521</v>
      </c>
      <c r="B2458" s="143" t="s">
        <v>1958</v>
      </c>
      <c r="C2458" s="158" t="s">
        <v>1959</v>
      </c>
      <c r="D2458" s="182" t="s">
        <v>348</v>
      </c>
      <c r="E2458" s="145">
        <v>2</v>
      </c>
      <c r="F2458" s="199"/>
      <c r="G2458" s="145">
        <f>ROUND(E2458*F2458,2)</f>
        <v>0</v>
      </c>
      <c r="H2458" s="169" t="s">
        <v>2334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135</v>
      </c>
      <c r="S2458" s="140"/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outlineLevel="1">
      <c r="A2459" s="141"/>
      <c r="B2459" s="143"/>
      <c r="C2459" s="159" t="s">
        <v>633</v>
      </c>
      <c r="D2459" s="183"/>
      <c r="E2459" s="174"/>
      <c r="F2459" s="199"/>
      <c r="G2459" s="145"/>
      <c r="H2459" s="169">
        <v>0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137</v>
      </c>
      <c r="S2459" s="140">
        <v>0</v>
      </c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outlineLevel="1">
      <c r="A2460" s="141"/>
      <c r="B2460" s="143"/>
      <c r="C2460" s="159" t="s">
        <v>1391</v>
      </c>
      <c r="D2460" s="183"/>
      <c r="E2460" s="174">
        <v>2</v>
      </c>
      <c r="F2460" s="199"/>
      <c r="G2460" s="145"/>
      <c r="H2460" s="169">
        <v>0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137</v>
      </c>
      <c r="S2460" s="140">
        <v>0</v>
      </c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ht="22.5" outlineLevel="1">
      <c r="A2461" s="141">
        <v>522</v>
      </c>
      <c r="B2461" s="143" t="s">
        <v>1960</v>
      </c>
      <c r="C2461" s="158" t="s">
        <v>1961</v>
      </c>
      <c r="D2461" s="182" t="s">
        <v>168</v>
      </c>
      <c r="E2461" s="145">
        <v>17.244999999999997</v>
      </c>
      <c r="F2461" s="199"/>
      <c r="G2461" s="145">
        <f>ROUND(E2461*F2461,2)</f>
        <v>0</v>
      </c>
      <c r="H2461" s="169" t="s">
        <v>2334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135</v>
      </c>
      <c r="S2461" s="140"/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outlineLevel="1">
      <c r="A2462" s="141"/>
      <c r="B2462" s="143"/>
      <c r="C2462" s="159" t="s">
        <v>1962</v>
      </c>
      <c r="D2462" s="183"/>
      <c r="E2462" s="174">
        <v>17.245000000000001</v>
      </c>
      <c r="F2462" s="199"/>
      <c r="G2462" s="145"/>
      <c r="H2462" s="169">
        <v>0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137</v>
      </c>
      <c r="S2462" s="140">
        <v>0</v>
      </c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ht="22.5" outlineLevel="1">
      <c r="A2463" s="141">
        <v>523</v>
      </c>
      <c r="B2463" s="143" t="s">
        <v>1963</v>
      </c>
      <c r="C2463" s="158" t="s">
        <v>1964</v>
      </c>
      <c r="D2463" s="182" t="s">
        <v>168</v>
      </c>
      <c r="E2463" s="145">
        <v>9.1999999999999993</v>
      </c>
      <c r="F2463" s="199"/>
      <c r="G2463" s="145">
        <f>ROUND(E2463*F2463,2)</f>
        <v>0</v>
      </c>
      <c r="H2463" s="169" t="s">
        <v>2334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135</v>
      </c>
      <c r="S2463" s="140"/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524</v>
      </c>
      <c r="B2464" s="143" t="s">
        <v>1965</v>
      </c>
      <c r="C2464" s="158" t="s">
        <v>1966</v>
      </c>
      <c r="D2464" s="182" t="s">
        <v>348</v>
      </c>
      <c r="E2464" s="145">
        <v>128</v>
      </c>
      <c r="F2464" s="199"/>
      <c r="G2464" s="145">
        <f>ROUND(E2464*F2464,2)</f>
        <v>0</v>
      </c>
      <c r="H2464" s="169" t="s">
        <v>2334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outlineLevel="1">
      <c r="A2465" s="141">
        <v>525</v>
      </c>
      <c r="B2465" s="143" t="s">
        <v>1967</v>
      </c>
      <c r="C2465" s="158" t="s">
        <v>1968</v>
      </c>
      <c r="D2465" s="182" t="s">
        <v>348</v>
      </c>
      <c r="E2465" s="145">
        <v>0</v>
      </c>
      <c r="F2465" s="199"/>
      <c r="G2465" s="145">
        <f>ROUND(E2465*F2465,2)</f>
        <v>0</v>
      </c>
      <c r="H2465" s="169">
        <v>0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135</v>
      </c>
      <c r="S2465" s="140"/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22.5" outlineLevel="1">
      <c r="A2466" s="141">
        <v>526</v>
      </c>
      <c r="B2466" s="143" t="s">
        <v>1969</v>
      </c>
      <c r="C2466" s="158" t="s">
        <v>1970</v>
      </c>
      <c r="D2466" s="182" t="s">
        <v>168</v>
      </c>
      <c r="E2466" s="145">
        <v>25.86</v>
      </c>
      <c r="F2466" s="199"/>
      <c r="G2466" s="145">
        <f>ROUND(E2466*F2466,2)</f>
        <v>0</v>
      </c>
      <c r="H2466" s="169" t="s">
        <v>2334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outlineLevel="1">
      <c r="A2467" s="141"/>
      <c r="B2467" s="143"/>
      <c r="C2467" s="159" t="s">
        <v>1971</v>
      </c>
      <c r="D2467" s="183"/>
      <c r="E2467" s="174">
        <v>25.86</v>
      </c>
      <c r="F2467" s="199"/>
      <c r="G2467" s="145"/>
      <c r="H2467" s="169">
        <v>0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137</v>
      </c>
      <c r="S2467" s="140">
        <v>0</v>
      </c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ht="22.5" outlineLevel="1">
      <c r="A2468" s="141">
        <v>527</v>
      </c>
      <c r="B2468" s="143" t="s">
        <v>1972</v>
      </c>
      <c r="C2468" s="158" t="s">
        <v>1973</v>
      </c>
      <c r="D2468" s="182" t="s">
        <v>348</v>
      </c>
      <c r="E2468" s="145">
        <v>2</v>
      </c>
      <c r="F2468" s="199"/>
      <c r="G2468" s="145">
        <f>ROUND(E2468*F2468,2)</f>
        <v>0</v>
      </c>
      <c r="H2468" s="169" t="s">
        <v>2334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22.5" outlineLevel="1">
      <c r="A2469" s="141">
        <v>528</v>
      </c>
      <c r="B2469" s="143" t="s">
        <v>1974</v>
      </c>
      <c r="C2469" s="158" t="s">
        <v>1975</v>
      </c>
      <c r="D2469" s="182" t="s">
        <v>185</v>
      </c>
      <c r="E2469" s="145">
        <v>50</v>
      </c>
      <c r="F2469" s="199"/>
      <c r="G2469" s="145">
        <f>ROUND(E2469*F2469,2)</f>
        <v>0</v>
      </c>
      <c r="H2469" s="169" t="s">
        <v>2334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ht="22.5" outlineLevel="1">
      <c r="A2470" s="141">
        <v>529</v>
      </c>
      <c r="B2470" s="143" t="s">
        <v>1976</v>
      </c>
      <c r="C2470" s="158" t="s">
        <v>1977</v>
      </c>
      <c r="D2470" s="182" t="s">
        <v>168</v>
      </c>
      <c r="E2470" s="145">
        <v>1.08</v>
      </c>
      <c r="F2470" s="199"/>
      <c r="G2470" s="145">
        <f>ROUND(E2470*F2470,2)</f>
        <v>0</v>
      </c>
      <c r="H2470" s="169" t="s">
        <v>2334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135</v>
      </c>
      <c r="S2470" s="140"/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530</v>
      </c>
      <c r="B2471" s="143" t="s">
        <v>1978</v>
      </c>
      <c r="C2471" s="158" t="s">
        <v>1979</v>
      </c>
      <c r="D2471" s="182" t="s">
        <v>168</v>
      </c>
      <c r="E2471" s="145">
        <v>9.8000000000000007</v>
      </c>
      <c r="F2471" s="199"/>
      <c r="G2471" s="145">
        <f>ROUND(E2471*F2471,2)</f>
        <v>0</v>
      </c>
      <c r="H2471" s="169" t="s">
        <v>2334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ht="22.5" outlineLevel="1">
      <c r="A2472" s="141">
        <v>531</v>
      </c>
      <c r="B2472" s="143" t="s">
        <v>1980</v>
      </c>
      <c r="C2472" s="158" t="s">
        <v>1964</v>
      </c>
      <c r="D2472" s="182" t="s">
        <v>168</v>
      </c>
      <c r="E2472" s="145">
        <v>15.84</v>
      </c>
      <c r="F2472" s="199"/>
      <c r="G2472" s="145">
        <f>ROUND(E2472*F2472,2)</f>
        <v>0</v>
      </c>
      <c r="H2472" s="169" t="s">
        <v>2334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135</v>
      </c>
      <c r="S2472" s="140"/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outlineLevel="1">
      <c r="A2473" s="141"/>
      <c r="B2473" s="143"/>
      <c r="C2473" s="159" t="s">
        <v>1981</v>
      </c>
      <c r="D2473" s="183"/>
      <c r="E2473" s="174">
        <v>15.84</v>
      </c>
      <c r="F2473" s="199"/>
      <c r="G2473" s="145"/>
      <c r="H2473" s="169">
        <v>0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137</v>
      </c>
      <c r="S2473" s="140">
        <v>0</v>
      </c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outlineLevel="1">
      <c r="A2474" s="141">
        <v>532</v>
      </c>
      <c r="B2474" s="143" t="s">
        <v>1982</v>
      </c>
      <c r="C2474" s="158" t="s">
        <v>1968</v>
      </c>
      <c r="D2474" s="182" t="s">
        <v>348</v>
      </c>
      <c r="E2474" s="145">
        <v>0</v>
      </c>
      <c r="F2474" s="199"/>
      <c r="G2474" s="145">
        <f>ROUND(E2474*F2474,2)</f>
        <v>0</v>
      </c>
      <c r="H2474" s="169">
        <v>0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22.5" outlineLevel="1">
      <c r="A2475" s="141">
        <v>533</v>
      </c>
      <c r="B2475" s="143" t="s">
        <v>1983</v>
      </c>
      <c r="C2475" s="158" t="s">
        <v>1984</v>
      </c>
      <c r="D2475" s="182" t="s">
        <v>168</v>
      </c>
      <c r="E2475" s="145">
        <v>1.26</v>
      </c>
      <c r="F2475" s="199"/>
      <c r="G2475" s="145">
        <f>ROUND(E2475*F2475,2)</f>
        <v>0</v>
      </c>
      <c r="H2475" s="169" t="s">
        <v>2334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outlineLevel="1">
      <c r="A2476" s="141"/>
      <c r="B2476" s="143"/>
      <c r="C2476" s="159" t="s">
        <v>1985</v>
      </c>
      <c r="D2476" s="183"/>
      <c r="E2476" s="174">
        <v>1.26</v>
      </c>
      <c r="F2476" s="199"/>
      <c r="G2476" s="145"/>
      <c r="H2476" s="169">
        <v>0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137</v>
      </c>
      <c r="S2476" s="140">
        <v>0</v>
      </c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ht="22.5" outlineLevel="1">
      <c r="A2477" s="141">
        <v>534</v>
      </c>
      <c r="B2477" s="143" t="s">
        <v>1986</v>
      </c>
      <c r="C2477" s="158" t="s">
        <v>1987</v>
      </c>
      <c r="D2477" s="182" t="s">
        <v>185</v>
      </c>
      <c r="E2477" s="145">
        <v>92</v>
      </c>
      <c r="F2477" s="199"/>
      <c r="G2477" s="145">
        <f>ROUND(E2477*F2477,2)</f>
        <v>0</v>
      </c>
      <c r="H2477" s="169" t="s">
        <v>2334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135</v>
      </c>
      <c r="S2477" s="140"/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outlineLevel="1">
      <c r="A2478" s="141"/>
      <c r="B2478" s="143"/>
      <c r="C2478" s="159" t="s">
        <v>1988</v>
      </c>
      <c r="D2478" s="183"/>
      <c r="E2478" s="174">
        <v>92</v>
      </c>
      <c r="F2478" s="199"/>
      <c r="G2478" s="145"/>
      <c r="H2478" s="169">
        <v>0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137</v>
      </c>
      <c r="S2478" s="140">
        <v>0</v>
      </c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ht="22.5" outlineLevel="1">
      <c r="A2479" s="141">
        <v>535</v>
      </c>
      <c r="B2479" s="143" t="s">
        <v>1989</v>
      </c>
      <c r="C2479" s="158" t="s">
        <v>1990</v>
      </c>
      <c r="D2479" s="182" t="s">
        <v>185</v>
      </c>
      <c r="E2479" s="145">
        <v>400</v>
      </c>
      <c r="F2479" s="199"/>
      <c r="G2479" s="145">
        <f>ROUND(E2479*F2479,2)</f>
        <v>0</v>
      </c>
      <c r="H2479" s="169" t="s">
        <v>2334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135</v>
      </c>
      <c r="S2479" s="140"/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536</v>
      </c>
      <c r="B2480" s="143" t="s">
        <v>1991</v>
      </c>
      <c r="C2480" s="158" t="s">
        <v>1992</v>
      </c>
      <c r="D2480" s="182" t="s">
        <v>348</v>
      </c>
      <c r="E2480" s="145">
        <v>1</v>
      </c>
      <c r="F2480" s="199"/>
      <c r="G2480" s="145">
        <f>ROUND(E2480*F2480,2)</f>
        <v>0</v>
      </c>
      <c r="H2480" s="169" t="s">
        <v>2334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ht="22.5" outlineLevel="1">
      <c r="A2481" s="141">
        <v>537</v>
      </c>
      <c r="B2481" s="143" t="s">
        <v>1993</v>
      </c>
      <c r="C2481" s="158" t="s">
        <v>1994</v>
      </c>
      <c r="D2481" s="182" t="s">
        <v>168</v>
      </c>
      <c r="E2481" s="145">
        <v>57.57</v>
      </c>
      <c r="F2481" s="199"/>
      <c r="G2481" s="145">
        <f>ROUND(E2481*F2481,2)</f>
        <v>0</v>
      </c>
      <c r="H2481" s="169" t="s">
        <v>2334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135</v>
      </c>
      <c r="S2481" s="140"/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ht="22.5" outlineLevel="1">
      <c r="A2482" s="141">
        <v>538</v>
      </c>
      <c r="B2482" s="143" t="s">
        <v>1995</v>
      </c>
      <c r="C2482" s="158" t="s">
        <v>1996</v>
      </c>
      <c r="D2482" s="182" t="s">
        <v>181</v>
      </c>
      <c r="E2482" s="145">
        <v>40.136226999999998</v>
      </c>
      <c r="F2482" s="199"/>
      <c r="G2482" s="145">
        <f>ROUND(E2482*F2482,2)</f>
        <v>0</v>
      </c>
      <c r="H2482" s="169" t="s">
        <v>2334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outlineLevel="1">
      <c r="A2483" s="141"/>
      <c r="B2483" s="143"/>
      <c r="C2483" s="159" t="s">
        <v>1997</v>
      </c>
      <c r="D2483" s="183"/>
      <c r="E2483" s="174">
        <v>40.136226999999998</v>
      </c>
      <c r="F2483" s="199"/>
      <c r="G2483" s="145"/>
      <c r="H2483" s="169">
        <v>0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137</v>
      </c>
      <c r="S2483" s="140">
        <v>0</v>
      </c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ht="22.5" outlineLevel="1">
      <c r="A2484" s="141">
        <v>539</v>
      </c>
      <c r="B2484" s="143" t="s">
        <v>1998</v>
      </c>
      <c r="C2484" s="158" t="s">
        <v>1999</v>
      </c>
      <c r="D2484" s="182" t="s">
        <v>168</v>
      </c>
      <c r="E2484" s="145">
        <v>23.55</v>
      </c>
      <c r="F2484" s="199"/>
      <c r="G2484" s="145">
        <f t="shared" ref="G2484:G2508" si="4">ROUND(E2484*F2484,2)</f>
        <v>0</v>
      </c>
      <c r="H2484" s="169" t="s">
        <v>2334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ht="22.5" outlineLevel="1">
      <c r="A2485" s="141">
        <v>540</v>
      </c>
      <c r="B2485" s="143" t="s">
        <v>2000</v>
      </c>
      <c r="C2485" s="158" t="s">
        <v>2001</v>
      </c>
      <c r="D2485" s="182" t="s">
        <v>168</v>
      </c>
      <c r="E2485" s="145">
        <v>17.32</v>
      </c>
      <c r="F2485" s="199"/>
      <c r="G2485" s="145">
        <f t="shared" si="4"/>
        <v>0</v>
      </c>
      <c r="H2485" s="169" t="s">
        <v>2334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ht="22.5" outlineLevel="1">
      <c r="A2486" s="141">
        <v>541</v>
      </c>
      <c r="B2486" s="143" t="s">
        <v>2002</v>
      </c>
      <c r="C2486" s="158" t="s">
        <v>2003</v>
      </c>
      <c r="D2486" s="182" t="s">
        <v>181</v>
      </c>
      <c r="E2486" s="145">
        <v>17.63</v>
      </c>
      <c r="F2486" s="199"/>
      <c r="G2486" s="145">
        <f t="shared" si="4"/>
        <v>0</v>
      </c>
      <c r="H2486" s="169" t="s">
        <v>2334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135</v>
      </c>
      <c r="S2486" s="140"/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542</v>
      </c>
      <c r="B2487" s="143" t="s">
        <v>2004</v>
      </c>
      <c r="C2487" s="158" t="s">
        <v>1961</v>
      </c>
      <c r="D2487" s="182" t="s">
        <v>168</v>
      </c>
      <c r="E2487" s="145">
        <v>8.92</v>
      </c>
      <c r="F2487" s="199"/>
      <c r="G2487" s="145">
        <f t="shared" si="4"/>
        <v>0</v>
      </c>
      <c r="H2487" s="169" t="s">
        <v>2334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outlineLevel="1">
      <c r="A2488" s="141">
        <v>543</v>
      </c>
      <c r="B2488" s="143" t="s">
        <v>2005</v>
      </c>
      <c r="C2488" s="158" t="s">
        <v>2006</v>
      </c>
      <c r="D2488" s="182" t="s">
        <v>185</v>
      </c>
      <c r="E2488" s="145">
        <v>258</v>
      </c>
      <c r="F2488" s="199"/>
      <c r="G2488" s="145">
        <f t="shared" si="4"/>
        <v>0</v>
      </c>
      <c r="H2488" s="169" t="s">
        <v>2334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outlineLevel="1">
      <c r="A2489" s="141">
        <v>544</v>
      </c>
      <c r="B2489" s="143" t="s">
        <v>2007</v>
      </c>
      <c r="C2489" s="158" t="s">
        <v>2008</v>
      </c>
      <c r="D2489" s="182" t="s">
        <v>185</v>
      </c>
      <c r="E2489" s="145">
        <v>108.3</v>
      </c>
      <c r="F2489" s="199"/>
      <c r="G2489" s="145">
        <f t="shared" si="4"/>
        <v>0</v>
      </c>
      <c r="H2489" s="169" t="s">
        <v>2334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outlineLevel="1">
      <c r="A2490" s="141">
        <v>545</v>
      </c>
      <c r="B2490" s="143" t="s">
        <v>2009</v>
      </c>
      <c r="C2490" s="158" t="s">
        <v>2008</v>
      </c>
      <c r="D2490" s="182" t="s">
        <v>185</v>
      </c>
      <c r="E2490" s="145">
        <v>47.5</v>
      </c>
      <c r="F2490" s="199"/>
      <c r="G2490" s="145">
        <f t="shared" si="4"/>
        <v>0</v>
      </c>
      <c r="H2490" s="169" t="s">
        <v>2334</v>
      </c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outlineLevel="1">
      <c r="A2491" s="141">
        <v>546</v>
      </c>
      <c r="B2491" s="143" t="s">
        <v>2010</v>
      </c>
      <c r="C2491" s="158" t="s">
        <v>2011</v>
      </c>
      <c r="D2491" s="182" t="s">
        <v>185</v>
      </c>
      <c r="E2491" s="145">
        <v>107.52</v>
      </c>
      <c r="F2491" s="199"/>
      <c r="G2491" s="145">
        <f t="shared" si="4"/>
        <v>0</v>
      </c>
      <c r="H2491" s="169" t="s">
        <v>2334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ht="22.5" outlineLevel="1">
      <c r="A2492" s="141">
        <v>547</v>
      </c>
      <c r="B2492" s="143" t="s">
        <v>2012</v>
      </c>
      <c r="C2492" s="158" t="s">
        <v>2013</v>
      </c>
      <c r="D2492" s="182" t="s">
        <v>348</v>
      </c>
      <c r="E2492" s="145">
        <v>8</v>
      </c>
      <c r="F2492" s="199"/>
      <c r="G2492" s="145">
        <f t="shared" si="4"/>
        <v>0</v>
      </c>
      <c r="H2492" s="169" t="s">
        <v>2334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ht="22.5" outlineLevel="1">
      <c r="A2493" s="141">
        <v>548</v>
      </c>
      <c r="B2493" s="143" t="s">
        <v>2014</v>
      </c>
      <c r="C2493" s="158" t="s">
        <v>2015</v>
      </c>
      <c r="D2493" s="182" t="s">
        <v>348</v>
      </c>
      <c r="E2493" s="145">
        <v>10</v>
      </c>
      <c r="F2493" s="199"/>
      <c r="G2493" s="145">
        <f t="shared" si="4"/>
        <v>0</v>
      </c>
      <c r="H2493" s="169" t="s">
        <v>2334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outlineLevel="1">
      <c r="A2494" s="141">
        <v>549</v>
      </c>
      <c r="B2494" s="143" t="s">
        <v>2016</v>
      </c>
      <c r="C2494" s="158" t="s">
        <v>2017</v>
      </c>
      <c r="D2494" s="182" t="s">
        <v>348</v>
      </c>
      <c r="E2494" s="145">
        <v>4</v>
      </c>
      <c r="F2494" s="199"/>
      <c r="G2494" s="145">
        <f t="shared" si="4"/>
        <v>0</v>
      </c>
      <c r="H2494" s="169" t="s">
        <v>2334</v>
      </c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550</v>
      </c>
      <c r="B2495" s="143" t="s">
        <v>2018</v>
      </c>
      <c r="C2495" s="158" t="s">
        <v>2019</v>
      </c>
      <c r="D2495" s="182" t="s">
        <v>348</v>
      </c>
      <c r="E2495" s="145">
        <v>1</v>
      </c>
      <c r="F2495" s="199"/>
      <c r="G2495" s="145">
        <f t="shared" si="4"/>
        <v>0</v>
      </c>
      <c r="H2495" s="169" t="s">
        <v>2334</v>
      </c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outlineLevel="1">
      <c r="A2496" s="141">
        <v>551</v>
      </c>
      <c r="B2496" s="143" t="s">
        <v>2020</v>
      </c>
      <c r="C2496" s="158" t="s">
        <v>2337</v>
      </c>
      <c r="D2496" s="182"/>
      <c r="E2496" s="145"/>
      <c r="F2496" s="199"/>
      <c r="G2496" s="145"/>
      <c r="H2496" s="169"/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ht="22.5" outlineLevel="1">
      <c r="A2497" s="141">
        <v>552</v>
      </c>
      <c r="B2497" s="143" t="s">
        <v>2021</v>
      </c>
      <c r="C2497" s="158" t="s">
        <v>2022</v>
      </c>
      <c r="D2497" s="182" t="s">
        <v>348</v>
      </c>
      <c r="E2497" s="145">
        <v>4</v>
      </c>
      <c r="F2497" s="199"/>
      <c r="G2497" s="145">
        <f t="shared" si="4"/>
        <v>0</v>
      </c>
      <c r="H2497" s="169" t="s">
        <v>2334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553</v>
      </c>
      <c r="B2498" s="143" t="s">
        <v>2023</v>
      </c>
      <c r="C2498" s="158" t="s">
        <v>2024</v>
      </c>
      <c r="D2498" s="182" t="s">
        <v>348</v>
      </c>
      <c r="E2498" s="145">
        <v>1</v>
      </c>
      <c r="F2498" s="199"/>
      <c r="G2498" s="145">
        <f t="shared" si="4"/>
        <v>0</v>
      </c>
      <c r="H2498" s="169" t="s">
        <v>2334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outlineLevel="1">
      <c r="A2499" s="141">
        <v>554</v>
      </c>
      <c r="B2499" s="143" t="s">
        <v>2025</v>
      </c>
      <c r="C2499" s="158" t="s">
        <v>2026</v>
      </c>
      <c r="D2499" s="182" t="s">
        <v>348</v>
      </c>
      <c r="E2499" s="145">
        <v>16</v>
      </c>
      <c r="F2499" s="199"/>
      <c r="G2499" s="145">
        <f t="shared" si="4"/>
        <v>0</v>
      </c>
      <c r="H2499" s="169" t="s">
        <v>2334</v>
      </c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555</v>
      </c>
      <c r="B2500" s="143" t="s">
        <v>2027</v>
      </c>
      <c r="C2500" s="158" t="s">
        <v>2338</v>
      </c>
      <c r="D2500" s="182"/>
      <c r="E2500" s="145"/>
      <c r="F2500" s="199"/>
      <c r="G2500" s="145"/>
      <c r="H2500" s="169"/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556</v>
      </c>
      <c r="B2501" s="143" t="s">
        <v>2028</v>
      </c>
      <c r="C2501" s="158" t="s">
        <v>2339</v>
      </c>
      <c r="D2501" s="182"/>
      <c r="E2501" s="145"/>
      <c r="F2501" s="199"/>
      <c r="G2501" s="145"/>
      <c r="H2501" s="169"/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ht="22.5" outlineLevel="1">
      <c r="A2502" s="141">
        <v>557</v>
      </c>
      <c r="B2502" s="143" t="s">
        <v>2029</v>
      </c>
      <c r="C2502" s="158" t="s">
        <v>2030</v>
      </c>
      <c r="D2502" s="182" t="s">
        <v>348</v>
      </c>
      <c r="E2502" s="145">
        <v>1</v>
      </c>
      <c r="F2502" s="199"/>
      <c r="G2502" s="145">
        <f t="shared" si="4"/>
        <v>0</v>
      </c>
      <c r="H2502" s="169" t="s">
        <v>2334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ht="22.5" outlineLevel="1">
      <c r="A2503" s="141">
        <v>558</v>
      </c>
      <c r="B2503" s="143" t="s">
        <v>2031</v>
      </c>
      <c r="C2503" s="158" t="s">
        <v>2032</v>
      </c>
      <c r="D2503" s="182" t="s">
        <v>348</v>
      </c>
      <c r="E2503" s="145">
        <v>1</v>
      </c>
      <c r="F2503" s="199"/>
      <c r="G2503" s="145">
        <f t="shared" si="4"/>
        <v>0</v>
      </c>
      <c r="H2503" s="169" t="s">
        <v>2334</v>
      </c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135</v>
      </c>
      <c r="S2503" s="140"/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ht="22.5" outlineLevel="1">
      <c r="A2504" s="141">
        <v>559</v>
      </c>
      <c r="B2504" s="143" t="s">
        <v>2033</v>
      </c>
      <c r="C2504" s="158" t="s">
        <v>2032</v>
      </c>
      <c r="D2504" s="182" t="s">
        <v>348</v>
      </c>
      <c r="E2504" s="145">
        <v>1</v>
      </c>
      <c r="F2504" s="199"/>
      <c r="G2504" s="145">
        <f t="shared" si="4"/>
        <v>0</v>
      </c>
      <c r="H2504" s="169" t="s">
        <v>2334</v>
      </c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560</v>
      </c>
      <c r="B2505" s="143" t="s">
        <v>2034</v>
      </c>
      <c r="C2505" s="158" t="s">
        <v>2032</v>
      </c>
      <c r="D2505" s="182" t="s">
        <v>348</v>
      </c>
      <c r="E2505" s="145">
        <v>1</v>
      </c>
      <c r="F2505" s="199"/>
      <c r="G2505" s="145">
        <f t="shared" si="4"/>
        <v>0</v>
      </c>
      <c r="H2505" s="169" t="s">
        <v>2334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561</v>
      </c>
      <c r="B2506" s="143" t="s">
        <v>2035</v>
      </c>
      <c r="C2506" s="158" t="s">
        <v>2036</v>
      </c>
      <c r="D2506" s="182" t="s">
        <v>348</v>
      </c>
      <c r="E2506" s="145">
        <v>2</v>
      </c>
      <c r="F2506" s="199"/>
      <c r="G2506" s="145">
        <f t="shared" si="4"/>
        <v>0</v>
      </c>
      <c r="H2506" s="169" t="s">
        <v>2334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562</v>
      </c>
      <c r="B2507" s="143" t="s">
        <v>2037</v>
      </c>
      <c r="C2507" s="158" t="s">
        <v>2038</v>
      </c>
      <c r="D2507" s="182" t="s">
        <v>348</v>
      </c>
      <c r="E2507" s="145">
        <v>10</v>
      </c>
      <c r="F2507" s="199"/>
      <c r="G2507" s="145">
        <f t="shared" si="4"/>
        <v>0</v>
      </c>
      <c r="H2507" s="169" t="s">
        <v>2334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563</v>
      </c>
      <c r="B2508" s="143" t="s">
        <v>2039</v>
      </c>
      <c r="C2508" s="158" t="s">
        <v>2040</v>
      </c>
      <c r="D2508" s="182" t="s">
        <v>181</v>
      </c>
      <c r="E2508" s="145">
        <v>172.58</v>
      </c>
      <c r="F2508" s="199"/>
      <c r="G2508" s="145">
        <f t="shared" si="4"/>
        <v>0</v>
      </c>
      <c r="H2508" s="169" t="s">
        <v>2334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outlineLevel="1">
      <c r="A2509" s="141"/>
      <c r="B2509" s="143"/>
      <c r="C2509" s="159" t="s">
        <v>2041</v>
      </c>
      <c r="D2509" s="183"/>
      <c r="E2509" s="174">
        <v>172.58</v>
      </c>
      <c r="F2509" s="199"/>
      <c r="G2509" s="145"/>
      <c r="H2509" s="169">
        <v>0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137</v>
      </c>
      <c r="S2509" s="140">
        <v>0</v>
      </c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 outlineLevel="1">
      <c r="A2510" s="141">
        <v>564</v>
      </c>
      <c r="B2510" s="143" t="s">
        <v>2042</v>
      </c>
      <c r="C2510" s="158" t="s">
        <v>2043</v>
      </c>
      <c r="D2510" s="182" t="s">
        <v>348</v>
      </c>
      <c r="E2510" s="145">
        <v>2</v>
      </c>
      <c r="F2510" s="199"/>
      <c r="G2510" s="145">
        <f t="shared" ref="G2510:G2515" si="5">ROUND(E2510*F2510,2)</f>
        <v>0</v>
      </c>
      <c r="H2510" s="169" t="s">
        <v>2334</v>
      </c>
      <c r="I2510" s="140"/>
      <c r="J2510" s="140"/>
      <c r="K2510" s="140"/>
      <c r="L2510" s="140"/>
      <c r="M2510" s="140"/>
      <c r="N2510" s="140"/>
      <c r="O2510" s="140"/>
      <c r="P2510" s="140"/>
      <c r="Q2510" s="140"/>
      <c r="R2510" s="140" t="s">
        <v>135</v>
      </c>
      <c r="S2510" s="140"/>
      <c r="T2510" s="140"/>
      <c r="U2510" s="140"/>
      <c r="V2510" s="140"/>
      <c r="W2510" s="140"/>
      <c r="X2510" s="140"/>
      <c r="Y2510" s="140"/>
      <c r="Z2510" s="140"/>
      <c r="AA2510" s="140"/>
      <c r="AB2510" s="140"/>
      <c r="AC2510" s="140"/>
      <c r="AD2510" s="140"/>
      <c r="AE2510" s="140"/>
      <c r="AF2510" s="140"/>
      <c r="AG2510" s="140"/>
      <c r="AH2510" s="140"/>
      <c r="AI2510" s="140"/>
      <c r="AJ2510" s="140"/>
      <c r="AK2510" s="140"/>
      <c r="AL2510" s="140"/>
      <c r="AM2510" s="140"/>
      <c r="AN2510" s="140"/>
      <c r="AO2510" s="140"/>
      <c r="AP2510" s="140"/>
      <c r="AQ2510" s="140"/>
      <c r="AR2510" s="140"/>
      <c r="AS2510" s="140"/>
      <c r="AT2510" s="140"/>
      <c r="AU2510" s="140"/>
    </row>
    <row r="2511" spans="1:47" ht="22.5" outlineLevel="1">
      <c r="A2511" s="141">
        <v>565</v>
      </c>
      <c r="B2511" s="143" t="s">
        <v>2044</v>
      </c>
      <c r="C2511" s="158" t="s">
        <v>2045</v>
      </c>
      <c r="D2511" s="182" t="s">
        <v>348</v>
      </c>
      <c r="E2511" s="145">
        <v>1</v>
      </c>
      <c r="F2511" s="199"/>
      <c r="G2511" s="145">
        <f t="shared" si="5"/>
        <v>0</v>
      </c>
      <c r="H2511" s="169" t="s">
        <v>2334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ht="22.5" outlineLevel="1">
      <c r="A2512" s="141">
        <v>566</v>
      </c>
      <c r="B2512" s="143" t="s">
        <v>2046</v>
      </c>
      <c r="C2512" s="158" t="s">
        <v>2047</v>
      </c>
      <c r="D2512" s="182" t="s">
        <v>168</v>
      </c>
      <c r="E2512" s="145">
        <v>77.13</v>
      </c>
      <c r="F2512" s="199"/>
      <c r="G2512" s="145">
        <f t="shared" si="5"/>
        <v>0</v>
      </c>
      <c r="H2512" s="169" t="s">
        <v>2334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135</v>
      </c>
      <c r="S2512" s="140"/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ht="22.5" outlineLevel="1">
      <c r="A2513" s="141">
        <v>567</v>
      </c>
      <c r="B2513" s="143" t="s">
        <v>2048</v>
      </c>
      <c r="C2513" s="158" t="s">
        <v>2049</v>
      </c>
      <c r="D2513" s="182" t="s">
        <v>348</v>
      </c>
      <c r="E2513" s="145">
        <v>1</v>
      </c>
      <c r="F2513" s="199"/>
      <c r="G2513" s="145">
        <f t="shared" si="5"/>
        <v>0</v>
      </c>
      <c r="H2513" s="169" t="s">
        <v>2334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ht="22.5" outlineLevel="1">
      <c r="A2514" s="141">
        <v>568</v>
      </c>
      <c r="B2514" s="143" t="s">
        <v>2050</v>
      </c>
      <c r="C2514" s="158" t="s">
        <v>2051</v>
      </c>
      <c r="D2514" s="182" t="s">
        <v>181</v>
      </c>
      <c r="E2514" s="145">
        <v>11.18</v>
      </c>
      <c r="F2514" s="199"/>
      <c r="G2514" s="145">
        <f t="shared" si="5"/>
        <v>0</v>
      </c>
      <c r="H2514" s="169" t="s">
        <v>2334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135</v>
      </c>
      <c r="S2514" s="140"/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ht="22.5" outlineLevel="1">
      <c r="A2515" s="141">
        <v>569</v>
      </c>
      <c r="B2515" s="143" t="s">
        <v>2052</v>
      </c>
      <c r="C2515" s="158" t="s">
        <v>2053</v>
      </c>
      <c r="D2515" s="182" t="s">
        <v>181</v>
      </c>
      <c r="E2515" s="145">
        <v>71.28</v>
      </c>
      <c r="F2515" s="199"/>
      <c r="G2515" s="145">
        <f t="shared" si="5"/>
        <v>0</v>
      </c>
      <c r="H2515" s="169" t="s">
        <v>2334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outlineLevel="1">
      <c r="A2516" s="141"/>
      <c r="B2516" s="143"/>
      <c r="C2516" s="159" t="s">
        <v>2054</v>
      </c>
      <c r="D2516" s="183"/>
      <c r="E2516" s="174">
        <v>71.28</v>
      </c>
      <c r="F2516" s="199"/>
      <c r="G2516" s="145"/>
      <c r="H2516" s="169">
        <v>0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137</v>
      </c>
      <c r="S2516" s="140">
        <v>0</v>
      </c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ht="22.5" outlineLevel="1">
      <c r="A2517" s="141">
        <v>570</v>
      </c>
      <c r="B2517" s="143" t="s">
        <v>2055</v>
      </c>
      <c r="C2517" s="158" t="s">
        <v>2056</v>
      </c>
      <c r="D2517" s="182" t="s">
        <v>348</v>
      </c>
      <c r="E2517" s="145">
        <v>24</v>
      </c>
      <c r="F2517" s="199"/>
      <c r="G2517" s="145">
        <f t="shared" ref="G2517:G2554" si="6">ROUND(E2517*F2517,2)</f>
        <v>0</v>
      </c>
      <c r="H2517" s="169" t="s">
        <v>2334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ht="22.5" outlineLevel="1">
      <c r="A2518" s="141">
        <v>571</v>
      </c>
      <c r="B2518" s="143" t="s">
        <v>2057</v>
      </c>
      <c r="C2518" s="158" t="s">
        <v>2058</v>
      </c>
      <c r="D2518" s="182" t="s">
        <v>348</v>
      </c>
      <c r="E2518" s="145">
        <v>18</v>
      </c>
      <c r="F2518" s="199"/>
      <c r="G2518" s="145">
        <f t="shared" si="6"/>
        <v>0</v>
      </c>
      <c r="H2518" s="169" t="s">
        <v>2334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135</v>
      </c>
      <c r="S2518" s="140"/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ht="22.5" outlineLevel="1">
      <c r="A2519" s="141">
        <v>572</v>
      </c>
      <c r="B2519" s="143" t="s">
        <v>2059</v>
      </c>
      <c r="C2519" s="158" t="s">
        <v>2060</v>
      </c>
      <c r="D2519" s="182" t="s">
        <v>348</v>
      </c>
      <c r="E2519" s="145">
        <v>11</v>
      </c>
      <c r="F2519" s="199"/>
      <c r="G2519" s="145">
        <f t="shared" si="6"/>
        <v>0</v>
      </c>
      <c r="H2519" s="169" t="s">
        <v>2334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135</v>
      </c>
      <c r="S2519" s="140"/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ht="22.5" outlineLevel="1">
      <c r="A2520" s="141">
        <v>573</v>
      </c>
      <c r="B2520" s="143" t="s">
        <v>2061</v>
      </c>
      <c r="C2520" s="158" t="s">
        <v>2062</v>
      </c>
      <c r="D2520" s="182" t="s">
        <v>348</v>
      </c>
      <c r="E2520" s="145">
        <v>4</v>
      </c>
      <c r="F2520" s="199"/>
      <c r="G2520" s="145">
        <f t="shared" si="6"/>
        <v>0</v>
      </c>
      <c r="H2520" s="169" t="s">
        <v>2334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135</v>
      </c>
      <c r="S2520" s="140"/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ht="22.5" outlineLevel="1">
      <c r="A2521" s="141">
        <v>574</v>
      </c>
      <c r="B2521" s="143" t="s">
        <v>2063</v>
      </c>
      <c r="C2521" s="158" t="s">
        <v>2064</v>
      </c>
      <c r="D2521" s="182" t="s">
        <v>348</v>
      </c>
      <c r="E2521" s="145">
        <v>5</v>
      </c>
      <c r="F2521" s="199"/>
      <c r="G2521" s="145">
        <f t="shared" si="6"/>
        <v>0</v>
      </c>
      <c r="H2521" s="169" t="s">
        <v>2334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135</v>
      </c>
      <c r="S2521" s="140"/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outlineLevel="1">
      <c r="A2522" s="141">
        <v>575</v>
      </c>
      <c r="B2522" s="143" t="s">
        <v>2065</v>
      </c>
      <c r="C2522" s="158" t="s">
        <v>2066</v>
      </c>
      <c r="D2522" s="182" t="s">
        <v>348</v>
      </c>
      <c r="E2522" s="145">
        <v>20</v>
      </c>
      <c r="F2522" s="199"/>
      <c r="G2522" s="145">
        <f t="shared" si="6"/>
        <v>0</v>
      </c>
      <c r="H2522" s="169" t="s">
        <v>2334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 outlineLevel="1">
      <c r="A2523" s="141">
        <v>576</v>
      </c>
      <c r="B2523" s="143" t="s">
        <v>2067</v>
      </c>
      <c r="C2523" s="158" t="s">
        <v>2068</v>
      </c>
      <c r="D2523" s="182" t="s">
        <v>348</v>
      </c>
      <c r="E2523" s="145">
        <v>41</v>
      </c>
      <c r="F2523" s="199"/>
      <c r="G2523" s="145">
        <f t="shared" si="6"/>
        <v>0</v>
      </c>
      <c r="H2523" s="169" t="s">
        <v>2334</v>
      </c>
      <c r="I2523" s="140"/>
      <c r="J2523" s="140"/>
      <c r="K2523" s="140"/>
      <c r="L2523" s="140"/>
      <c r="M2523" s="140"/>
      <c r="N2523" s="140"/>
      <c r="O2523" s="140"/>
      <c r="P2523" s="140"/>
      <c r="Q2523" s="140"/>
      <c r="R2523" s="140" t="s">
        <v>135</v>
      </c>
      <c r="S2523" s="140"/>
      <c r="T2523" s="140"/>
      <c r="U2523" s="140"/>
      <c r="V2523" s="140"/>
      <c r="W2523" s="140"/>
      <c r="X2523" s="140"/>
      <c r="Y2523" s="140"/>
      <c r="Z2523" s="140"/>
      <c r="AA2523" s="140"/>
      <c r="AB2523" s="140"/>
      <c r="AC2523" s="140"/>
      <c r="AD2523" s="140"/>
      <c r="AE2523" s="140"/>
      <c r="AF2523" s="140"/>
      <c r="AG2523" s="140"/>
      <c r="AH2523" s="140"/>
      <c r="AI2523" s="140"/>
      <c r="AJ2523" s="140"/>
      <c r="AK2523" s="140"/>
      <c r="AL2523" s="140"/>
      <c r="AM2523" s="140"/>
      <c r="AN2523" s="140"/>
      <c r="AO2523" s="140"/>
      <c r="AP2523" s="140"/>
      <c r="AQ2523" s="140"/>
      <c r="AR2523" s="140"/>
      <c r="AS2523" s="140"/>
      <c r="AT2523" s="140"/>
      <c r="AU2523" s="140"/>
    </row>
    <row r="2524" spans="1:47" ht="22.5" outlineLevel="1">
      <c r="A2524" s="141">
        <v>577</v>
      </c>
      <c r="B2524" s="143" t="s">
        <v>2069</v>
      </c>
      <c r="C2524" s="158" t="s">
        <v>2070</v>
      </c>
      <c r="D2524" s="182" t="s">
        <v>348</v>
      </c>
      <c r="E2524" s="145">
        <v>5</v>
      </c>
      <c r="F2524" s="199"/>
      <c r="G2524" s="145">
        <f t="shared" si="6"/>
        <v>0</v>
      </c>
      <c r="H2524" s="169" t="s">
        <v>2334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ht="22.5" outlineLevel="1">
      <c r="A2525" s="141">
        <v>578</v>
      </c>
      <c r="B2525" s="143" t="s">
        <v>2071</v>
      </c>
      <c r="C2525" s="158" t="s">
        <v>2072</v>
      </c>
      <c r="D2525" s="182" t="s">
        <v>348</v>
      </c>
      <c r="E2525" s="145">
        <v>5</v>
      </c>
      <c r="F2525" s="199"/>
      <c r="G2525" s="145">
        <f t="shared" si="6"/>
        <v>0</v>
      </c>
      <c r="H2525" s="169" t="s">
        <v>2334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135</v>
      </c>
      <c r="S2525" s="140"/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ht="22.5" outlineLevel="1">
      <c r="A2526" s="141">
        <v>579</v>
      </c>
      <c r="B2526" s="143" t="s">
        <v>2073</v>
      </c>
      <c r="C2526" s="158" t="s">
        <v>2074</v>
      </c>
      <c r="D2526" s="182" t="s">
        <v>348</v>
      </c>
      <c r="E2526" s="145">
        <v>5</v>
      </c>
      <c r="F2526" s="199"/>
      <c r="G2526" s="145">
        <f t="shared" si="6"/>
        <v>0</v>
      </c>
      <c r="H2526" s="169" t="s">
        <v>2334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ht="22.5" outlineLevel="1">
      <c r="A2527" s="141">
        <v>580</v>
      </c>
      <c r="B2527" s="143" t="s">
        <v>2075</v>
      </c>
      <c r="C2527" s="158" t="s">
        <v>2076</v>
      </c>
      <c r="D2527" s="182" t="s">
        <v>348</v>
      </c>
      <c r="E2527" s="145">
        <v>5</v>
      </c>
      <c r="F2527" s="199"/>
      <c r="G2527" s="145">
        <f t="shared" si="6"/>
        <v>0</v>
      </c>
      <c r="H2527" s="169" t="s">
        <v>2334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135</v>
      </c>
      <c r="S2527" s="140"/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ht="22.5" outlineLevel="1">
      <c r="A2528" s="141">
        <v>581</v>
      </c>
      <c r="B2528" s="143" t="s">
        <v>2077</v>
      </c>
      <c r="C2528" s="158" t="s">
        <v>2078</v>
      </c>
      <c r="D2528" s="182" t="s">
        <v>348</v>
      </c>
      <c r="E2528" s="145">
        <v>3</v>
      </c>
      <c r="F2528" s="199"/>
      <c r="G2528" s="145">
        <f t="shared" si="6"/>
        <v>0</v>
      </c>
      <c r="H2528" s="169" t="s">
        <v>2334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135</v>
      </c>
      <c r="S2528" s="140"/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ht="22.5" outlineLevel="1">
      <c r="A2529" s="141">
        <v>582</v>
      </c>
      <c r="B2529" s="143" t="s">
        <v>2079</v>
      </c>
      <c r="C2529" s="158" t="s">
        <v>2070</v>
      </c>
      <c r="D2529" s="182" t="s">
        <v>348</v>
      </c>
      <c r="E2529" s="145">
        <v>3</v>
      </c>
      <c r="F2529" s="199"/>
      <c r="G2529" s="145">
        <f t="shared" si="6"/>
        <v>0</v>
      </c>
      <c r="H2529" s="169" t="s">
        <v>2334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135</v>
      </c>
      <c r="S2529" s="140"/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583</v>
      </c>
      <c r="B2530" s="143" t="s">
        <v>2080</v>
      </c>
      <c r="C2530" s="158" t="s">
        <v>2072</v>
      </c>
      <c r="D2530" s="182" t="s">
        <v>348</v>
      </c>
      <c r="E2530" s="145">
        <v>3</v>
      </c>
      <c r="F2530" s="199"/>
      <c r="G2530" s="145">
        <f t="shared" si="6"/>
        <v>0</v>
      </c>
      <c r="H2530" s="169" t="s">
        <v>2334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ht="22.5" outlineLevel="1">
      <c r="A2531" s="141">
        <v>584</v>
      </c>
      <c r="B2531" s="143" t="s">
        <v>2081</v>
      </c>
      <c r="C2531" s="158" t="s">
        <v>2082</v>
      </c>
      <c r="D2531" s="182" t="s">
        <v>348</v>
      </c>
      <c r="E2531" s="145">
        <v>3</v>
      </c>
      <c r="F2531" s="199"/>
      <c r="G2531" s="145">
        <f t="shared" si="6"/>
        <v>0</v>
      </c>
      <c r="H2531" s="169" t="s">
        <v>2334</v>
      </c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135</v>
      </c>
      <c r="S2531" s="140"/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ht="22.5" outlineLevel="1">
      <c r="A2532" s="141">
        <v>585</v>
      </c>
      <c r="B2532" s="143" t="s">
        <v>2083</v>
      </c>
      <c r="C2532" s="158" t="s">
        <v>2084</v>
      </c>
      <c r="D2532" s="182" t="s">
        <v>348</v>
      </c>
      <c r="E2532" s="145">
        <v>3</v>
      </c>
      <c r="F2532" s="199"/>
      <c r="G2532" s="145">
        <f t="shared" si="6"/>
        <v>0</v>
      </c>
      <c r="H2532" s="169" t="s">
        <v>2334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ht="22.5" outlineLevel="1">
      <c r="A2533" s="141">
        <v>586</v>
      </c>
      <c r="B2533" s="143" t="s">
        <v>2085</v>
      </c>
      <c r="C2533" s="158" t="s">
        <v>2086</v>
      </c>
      <c r="D2533" s="182" t="s">
        <v>348</v>
      </c>
      <c r="E2533" s="145">
        <v>1</v>
      </c>
      <c r="F2533" s="199"/>
      <c r="G2533" s="145">
        <f t="shared" si="6"/>
        <v>0</v>
      </c>
      <c r="H2533" s="169" t="s">
        <v>2334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135</v>
      </c>
      <c r="S2533" s="140"/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outlineLevel="1">
      <c r="A2534" s="141">
        <v>587</v>
      </c>
      <c r="B2534" s="143" t="s">
        <v>2087</v>
      </c>
      <c r="C2534" s="158" t="s">
        <v>1968</v>
      </c>
      <c r="D2534" s="182" t="s">
        <v>348</v>
      </c>
      <c r="E2534" s="145">
        <v>0</v>
      </c>
      <c r="F2534" s="199"/>
      <c r="G2534" s="145">
        <f t="shared" si="6"/>
        <v>0</v>
      </c>
      <c r="H2534" s="169">
        <v>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135</v>
      </c>
      <c r="S2534" s="140"/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ht="22.5" outlineLevel="1">
      <c r="A2535" s="141">
        <v>588</v>
      </c>
      <c r="B2535" s="143" t="s">
        <v>2088</v>
      </c>
      <c r="C2535" s="158" t="s">
        <v>2084</v>
      </c>
      <c r="D2535" s="182" t="s">
        <v>348</v>
      </c>
      <c r="E2535" s="145">
        <v>34</v>
      </c>
      <c r="F2535" s="199"/>
      <c r="G2535" s="145">
        <f t="shared" si="6"/>
        <v>0</v>
      </c>
      <c r="H2535" s="169" t="s">
        <v>2334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ht="22.5" outlineLevel="1">
      <c r="A2536" s="141">
        <v>589</v>
      </c>
      <c r="B2536" s="143" t="s">
        <v>2089</v>
      </c>
      <c r="C2536" s="158" t="s">
        <v>2090</v>
      </c>
      <c r="D2536" s="182" t="s">
        <v>348</v>
      </c>
      <c r="E2536" s="145">
        <v>8</v>
      </c>
      <c r="F2536" s="199"/>
      <c r="G2536" s="145">
        <f t="shared" si="6"/>
        <v>0</v>
      </c>
      <c r="H2536" s="169" t="s">
        <v>2334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135</v>
      </c>
      <c r="S2536" s="140"/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outlineLevel="1">
      <c r="A2537" s="141">
        <v>590</v>
      </c>
      <c r="B2537" s="143" t="s">
        <v>2091</v>
      </c>
      <c r="C2537" s="158" t="s">
        <v>2340</v>
      </c>
      <c r="D2537" s="182"/>
      <c r="E2537" s="145"/>
      <c r="F2537" s="199"/>
      <c r="G2537" s="145"/>
      <c r="H2537" s="169"/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135</v>
      </c>
      <c r="S2537" s="140"/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outlineLevel="1">
      <c r="A2538" s="141">
        <v>591</v>
      </c>
      <c r="B2538" s="143" t="s">
        <v>2092</v>
      </c>
      <c r="C2538" s="158" t="s">
        <v>2093</v>
      </c>
      <c r="D2538" s="182" t="s">
        <v>348</v>
      </c>
      <c r="E2538" s="145">
        <v>0</v>
      </c>
      <c r="F2538" s="199"/>
      <c r="G2538" s="145">
        <f t="shared" si="6"/>
        <v>0</v>
      </c>
      <c r="H2538" s="169">
        <v>0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ht="22.5" outlineLevel="1">
      <c r="A2539" s="141">
        <v>592</v>
      </c>
      <c r="B2539" s="143" t="s">
        <v>2094</v>
      </c>
      <c r="C2539" s="158" t="s">
        <v>2095</v>
      </c>
      <c r="D2539" s="182" t="s">
        <v>348</v>
      </c>
      <c r="E2539" s="145">
        <v>12</v>
      </c>
      <c r="F2539" s="199"/>
      <c r="G2539" s="145">
        <f t="shared" si="6"/>
        <v>0</v>
      </c>
      <c r="H2539" s="169" t="s">
        <v>2334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135</v>
      </c>
      <c r="S2539" s="140"/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outlineLevel="1">
      <c r="A2540" s="141">
        <v>593</v>
      </c>
      <c r="B2540" s="143" t="s">
        <v>2096</v>
      </c>
      <c r="C2540" s="158" t="s">
        <v>1968</v>
      </c>
      <c r="D2540" s="182" t="s">
        <v>348</v>
      </c>
      <c r="E2540" s="145">
        <v>0</v>
      </c>
      <c r="F2540" s="199"/>
      <c r="G2540" s="145">
        <f t="shared" si="6"/>
        <v>0</v>
      </c>
      <c r="H2540" s="169">
        <v>0</v>
      </c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ht="22.5" outlineLevel="1">
      <c r="A2541" s="141">
        <v>594</v>
      </c>
      <c r="B2541" s="143" t="s">
        <v>2097</v>
      </c>
      <c r="C2541" s="158" t="s">
        <v>2098</v>
      </c>
      <c r="D2541" s="182" t="s">
        <v>348</v>
      </c>
      <c r="E2541" s="145">
        <v>20</v>
      </c>
      <c r="F2541" s="199"/>
      <c r="G2541" s="145">
        <f t="shared" si="6"/>
        <v>0</v>
      </c>
      <c r="H2541" s="169" t="s">
        <v>2334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135</v>
      </c>
      <c r="S2541" s="140"/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595</v>
      </c>
      <c r="B2542" s="143" t="s">
        <v>2099</v>
      </c>
      <c r="C2542" s="158" t="s">
        <v>2100</v>
      </c>
      <c r="D2542" s="182" t="s">
        <v>348</v>
      </c>
      <c r="E2542" s="145">
        <v>10</v>
      </c>
      <c r="F2542" s="199"/>
      <c r="G2542" s="145">
        <f t="shared" si="6"/>
        <v>0</v>
      </c>
      <c r="H2542" s="169" t="s">
        <v>2334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outlineLevel="1">
      <c r="A2543" s="141">
        <v>596</v>
      </c>
      <c r="B2543" s="143" t="s">
        <v>2101</v>
      </c>
      <c r="C2543" s="158" t="s">
        <v>1968</v>
      </c>
      <c r="D2543" s="182" t="s">
        <v>348</v>
      </c>
      <c r="E2543" s="145">
        <v>0</v>
      </c>
      <c r="F2543" s="199"/>
      <c r="G2543" s="145">
        <f t="shared" si="6"/>
        <v>0</v>
      </c>
      <c r="H2543" s="169">
        <v>0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ht="22.5" outlineLevel="1">
      <c r="A2544" s="141">
        <v>597</v>
      </c>
      <c r="B2544" s="143" t="s">
        <v>2102</v>
      </c>
      <c r="C2544" s="158" t="s">
        <v>2103</v>
      </c>
      <c r="D2544" s="182" t="s">
        <v>168</v>
      </c>
      <c r="E2544" s="145">
        <v>218</v>
      </c>
      <c r="F2544" s="199"/>
      <c r="G2544" s="145">
        <f t="shared" si="6"/>
        <v>0</v>
      </c>
      <c r="H2544" s="169" t="s">
        <v>2334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135</v>
      </c>
      <c r="S2544" s="140"/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598</v>
      </c>
      <c r="B2545" s="143" t="s">
        <v>2104</v>
      </c>
      <c r="C2545" s="158" t="s">
        <v>2105</v>
      </c>
      <c r="D2545" s="182" t="s">
        <v>348</v>
      </c>
      <c r="E2545" s="145">
        <v>1</v>
      </c>
      <c r="F2545" s="199"/>
      <c r="G2545" s="145">
        <f t="shared" si="6"/>
        <v>0</v>
      </c>
      <c r="H2545" s="169" t="s">
        <v>2334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ht="22.5" outlineLevel="1">
      <c r="A2546" s="141">
        <v>599</v>
      </c>
      <c r="B2546" s="143" t="s">
        <v>2106</v>
      </c>
      <c r="C2546" s="158" t="s">
        <v>2107</v>
      </c>
      <c r="D2546" s="182" t="s">
        <v>348</v>
      </c>
      <c r="E2546" s="145">
        <v>5</v>
      </c>
      <c r="F2546" s="199"/>
      <c r="G2546" s="145">
        <f t="shared" si="6"/>
        <v>0</v>
      </c>
      <c r="H2546" s="169" t="s">
        <v>2334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ht="22.5" outlineLevel="1">
      <c r="A2547" s="141">
        <v>600</v>
      </c>
      <c r="B2547" s="143" t="s">
        <v>2108</v>
      </c>
      <c r="C2547" s="158" t="s">
        <v>2109</v>
      </c>
      <c r="D2547" s="182" t="s">
        <v>348</v>
      </c>
      <c r="E2547" s="145">
        <v>8</v>
      </c>
      <c r="F2547" s="199"/>
      <c r="G2547" s="145">
        <f t="shared" si="6"/>
        <v>0</v>
      </c>
      <c r="H2547" s="169" t="s">
        <v>2334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135</v>
      </c>
      <c r="S2547" s="140"/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ht="22.5" outlineLevel="1">
      <c r="A2548" s="141">
        <v>601</v>
      </c>
      <c r="B2548" s="143" t="s">
        <v>2110</v>
      </c>
      <c r="C2548" s="158" t="s">
        <v>2111</v>
      </c>
      <c r="D2548" s="182" t="s">
        <v>348</v>
      </c>
      <c r="E2548" s="145">
        <v>3</v>
      </c>
      <c r="F2548" s="199"/>
      <c r="G2548" s="145">
        <f t="shared" si="6"/>
        <v>0</v>
      </c>
      <c r="H2548" s="169" t="s">
        <v>2334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ht="22.5" outlineLevel="1">
      <c r="A2549" s="141">
        <v>602</v>
      </c>
      <c r="B2549" s="143" t="s">
        <v>2112</v>
      </c>
      <c r="C2549" s="158" t="s">
        <v>2078</v>
      </c>
      <c r="D2549" s="182" t="s">
        <v>348</v>
      </c>
      <c r="E2549" s="145">
        <v>4</v>
      </c>
      <c r="F2549" s="199"/>
      <c r="G2549" s="145">
        <f t="shared" si="6"/>
        <v>0</v>
      </c>
      <c r="H2549" s="169" t="s">
        <v>2334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135</v>
      </c>
      <c r="S2549" s="140"/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ht="22.5" outlineLevel="1">
      <c r="A2550" s="141">
        <v>603</v>
      </c>
      <c r="B2550" s="143" t="s">
        <v>2113</v>
      </c>
      <c r="C2550" s="158" t="s">
        <v>2084</v>
      </c>
      <c r="D2550" s="182" t="s">
        <v>348</v>
      </c>
      <c r="E2550" s="145">
        <v>4</v>
      </c>
      <c r="F2550" s="199"/>
      <c r="G2550" s="145">
        <f t="shared" si="6"/>
        <v>0</v>
      </c>
      <c r="H2550" s="169" t="s">
        <v>2334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135</v>
      </c>
      <c r="S2550" s="140"/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ht="22.5" outlineLevel="1">
      <c r="A2551" s="141">
        <v>604</v>
      </c>
      <c r="B2551" s="143" t="s">
        <v>2114</v>
      </c>
      <c r="C2551" s="158" t="s">
        <v>2070</v>
      </c>
      <c r="D2551" s="182" t="s">
        <v>348</v>
      </c>
      <c r="E2551" s="145">
        <v>4</v>
      </c>
      <c r="F2551" s="199"/>
      <c r="G2551" s="145">
        <f t="shared" si="6"/>
        <v>0</v>
      </c>
      <c r="H2551" s="169" t="s">
        <v>2334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135</v>
      </c>
      <c r="S2551" s="140"/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ht="22.5" outlineLevel="1">
      <c r="A2552" s="141">
        <v>605</v>
      </c>
      <c r="B2552" s="143" t="s">
        <v>2115</v>
      </c>
      <c r="C2552" s="158" t="s">
        <v>2116</v>
      </c>
      <c r="D2552" s="182" t="s">
        <v>348</v>
      </c>
      <c r="E2552" s="145">
        <v>30</v>
      </c>
      <c r="F2552" s="199"/>
      <c r="G2552" s="145">
        <f t="shared" si="6"/>
        <v>0</v>
      </c>
      <c r="H2552" s="169" t="s">
        <v>2334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135</v>
      </c>
      <c r="S2552" s="140"/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606</v>
      </c>
      <c r="B2553" s="143" t="s">
        <v>2117</v>
      </c>
      <c r="C2553" s="158" t="s">
        <v>2118</v>
      </c>
      <c r="D2553" s="182" t="s">
        <v>348</v>
      </c>
      <c r="E2553" s="145">
        <v>1</v>
      </c>
      <c r="F2553" s="199"/>
      <c r="G2553" s="145">
        <f t="shared" si="6"/>
        <v>0</v>
      </c>
      <c r="H2553" s="169" t="s">
        <v>2334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607</v>
      </c>
      <c r="B2554" s="143" t="s">
        <v>2119</v>
      </c>
      <c r="C2554" s="158" t="s">
        <v>2120</v>
      </c>
      <c r="D2554" s="182" t="s">
        <v>168</v>
      </c>
      <c r="E2554" s="145">
        <v>13.399999999999999</v>
      </c>
      <c r="F2554" s="199"/>
      <c r="G2554" s="145">
        <f t="shared" si="6"/>
        <v>0</v>
      </c>
      <c r="H2554" s="169" t="s">
        <v>2334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outlineLevel="1">
      <c r="A2555" s="141"/>
      <c r="B2555" s="143"/>
      <c r="C2555" s="159" t="s">
        <v>2121</v>
      </c>
      <c r="D2555" s="183"/>
      <c r="E2555" s="174">
        <v>13.4</v>
      </c>
      <c r="F2555" s="199"/>
      <c r="G2555" s="145"/>
      <c r="H2555" s="169">
        <v>0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137</v>
      </c>
      <c r="S2555" s="140">
        <v>0</v>
      </c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ht="22.5" outlineLevel="1">
      <c r="A2556" s="141">
        <v>608</v>
      </c>
      <c r="B2556" s="143" t="s">
        <v>2122</v>
      </c>
      <c r="C2556" s="158" t="s">
        <v>2123</v>
      </c>
      <c r="D2556" s="182" t="s">
        <v>168</v>
      </c>
      <c r="E2556" s="145">
        <v>61.599999999999994</v>
      </c>
      <c r="F2556" s="199"/>
      <c r="G2556" s="145">
        <f>ROUND(E2556*F2556,2)</f>
        <v>0</v>
      </c>
      <c r="H2556" s="169" t="s">
        <v>2334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outlineLevel="1">
      <c r="A2557" s="141"/>
      <c r="B2557" s="143"/>
      <c r="C2557" s="159" t="s">
        <v>2124</v>
      </c>
      <c r="D2557" s="183"/>
      <c r="E2557" s="174">
        <v>61.6</v>
      </c>
      <c r="F2557" s="199"/>
      <c r="G2557" s="145"/>
      <c r="H2557" s="169">
        <v>0</v>
      </c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137</v>
      </c>
      <c r="S2557" s="140">
        <v>0</v>
      </c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outlineLevel="1">
      <c r="A2558" s="141">
        <v>609</v>
      </c>
      <c r="B2558" s="143" t="s">
        <v>2125</v>
      </c>
      <c r="C2558" s="158" t="s">
        <v>2126</v>
      </c>
      <c r="D2558" s="182" t="s">
        <v>348</v>
      </c>
      <c r="E2558" s="145">
        <v>1</v>
      </c>
      <c r="F2558" s="199"/>
      <c r="G2558" s="145">
        <f t="shared" ref="G2558:G2564" si="7">ROUND(E2558*F2558,2)</f>
        <v>0</v>
      </c>
      <c r="H2558" s="169" t="s">
        <v>2334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135</v>
      </c>
      <c r="S2558" s="140"/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ht="22.5" outlineLevel="1">
      <c r="A2559" s="141">
        <v>610</v>
      </c>
      <c r="B2559" s="143" t="s">
        <v>2127</v>
      </c>
      <c r="C2559" s="158" t="s">
        <v>2128</v>
      </c>
      <c r="D2559" s="182" t="s">
        <v>348</v>
      </c>
      <c r="E2559" s="145">
        <v>2</v>
      </c>
      <c r="F2559" s="199"/>
      <c r="G2559" s="145">
        <f t="shared" si="7"/>
        <v>0</v>
      </c>
      <c r="H2559" s="169" t="s">
        <v>2334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135</v>
      </c>
      <c r="S2559" s="140"/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ht="22.5" outlineLevel="1">
      <c r="A2560" s="141">
        <v>611</v>
      </c>
      <c r="B2560" s="143" t="s">
        <v>2129</v>
      </c>
      <c r="C2560" s="158" t="s">
        <v>2130</v>
      </c>
      <c r="D2560" s="182" t="s">
        <v>348</v>
      </c>
      <c r="E2560" s="145">
        <v>4</v>
      </c>
      <c r="F2560" s="199"/>
      <c r="G2560" s="145">
        <f t="shared" si="7"/>
        <v>0</v>
      </c>
      <c r="H2560" s="169" t="s">
        <v>2334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135</v>
      </c>
      <c r="S2560" s="140"/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ht="22.5" outlineLevel="1">
      <c r="A2561" s="141">
        <v>612</v>
      </c>
      <c r="B2561" s="143" t="s">
        <v>2131</v>
      </c>
      <c r="C2561" s="158" t="s">
        <v>2132</v>
      </c>
      <c r="D2561" s="182" t="s">
        <v>181</v>
      </c>
      <c r="E2561" s="145">
        <v>1.7</v>
      </c>
      <c r="F2561" s="199"/>
      <c r="G2561" s="145">
        <f t="shared" si="7"/>
        <v>0</v>
      </c>
      <c r="H2561" s="169" t="s">
        <v>2334</v>
      </c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outlineLevel="1">
      <c r="A2562" s="141">
        <v>613</v>
      </c>
      <c r="B2562" s="143" t="s">
        <v>2133</v>
      </c>
      <c r="C2562" s="158" t="s">
        <v>2134</v>
      </c>
      <c r="D2562" s="182" t="s">
        <v>348</v>
      </c>
      <c r="E2562" s="145">
        <v>0</v>
      </c>
      <c r="F2562" s="199"/>
      <c r="G2562" s="145">
        <f t="shared" si="7"/>
        <v>0</v>
      </c>
      <c r="H2562" s="169">
        <v>0</v>
      </c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135</v>
      </c>
      <c r="S2562" s="140"/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ht="22.5" outlineLevel="1">
      <c r="A2563" s="141">
        <v>614</v>
      </c>
      <c r="B2563" s="143" t="s">
        <v>2135</v>
      </c>
      <c r="C2563" s="158" t="s">
        <v>2136</v>
      </c>
      <c r="D2563" s="182" t="s">
        <v>348</v>
      </c>
      <c r="E2563" s="145">
        <v>1</v>
      </c>
      <c r="F2563" s="199"/>
      <c r="G2563" s="145">
        <f t="shared" si="7"/>
        <v>0</v>
      </c>
      <c r="H2563" s="169" t="s">
        <v>2334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outlineLevel="1">
      <c r="A2564" s="141">
        <v>615</v>
      </c>
      <c r="B2564" s="143" t="s">
        <v>2137</v>
      </c>
      <c r="C2564" s="158" t="s">
        <v>2138</v>
      </c>
      <c r="D2564" s="182" t="s">
        <v>168</v>
      </c>
      <c r="E2564" s="145">
        <v>15.290000000000001</v>
      </c>
      <c r="F2564" s="199"/>
      <c r="G2564" s="145">
        <f t="shared" si="7"/>
        <v>0</v>
      </c>
      <c r="H2564" s="169" t="s">
        <v>2334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135</v>
      </c>
      <c r="S2564" s="140"/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outlineLevel="1">
      <c r="A2565" s="141"/>
      <c r="B2565" s="143"/>
      <c r="C2565" s="159" t="s">
        <v>2139</v>
      </c>
      <c r="D2565" s="183"/>
      <c r="E2565" s="174">
        <v>15.29</v>
      </c>
      <c r="F2565" s="199"/>
      <c r="G2565" s="145"/>
      <c r="H2565" s="169">
        <v>0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137</v>
      </c>
      <c r="S2565" s="140">
        <v>0</v>
      </c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 ht="22.5" outlineLevel="1">
      <c r="A2566" s="141">
        <v>616</v>
      </c>
      <c r="B2566" s="143" t="s">
        <v>2140</v>
      </c>
      <c r="C2566" s="158" t="s">
        <v>2141</v>
      </c>
      <c r="D2566" s="182" t="s">
        <v>168</v>
      </c>
      <c r="E2566" s="145">
        <v>1</v>
      </c>
      <c r="F2566" s="199"/>
      <c r="G2566" s="145">
        <f>ROUND(E2566*F2566,2)</f>
        <v>0</v>
      </c>
      <c r="H2566" s="169" t="s">
        <v>2334</v>
      </c>
      <c r="I2566" s="140"/>
      <c r="J2566" s="140"/>
      <c r="K2566" s="140"/>
      <c r="L2566" s="140"/>
      <c r="M2566" s="140"/>
      <c r="N2566" s="140"/>
      <c r="O2566" s="140"/>
      <c r="P2566" s="140"/>
      <c r="Q2566" s="140"/>
      <c r="R2566" s="140" t="s">
        <v>135</v>
      </c>
      <c r="S2566" s="140"/>
      <c r="T2566" s="140"/>
      <c r="U2566" s="140"/>
      <c r="V2566" s="140"/>
      <c r="W2566" s="140"/>
      <c r="X2566" s="140"/>
      <c r="Y2566" s="140"/>
      <c r="Z2566" s="140"/>
      <c r="AA2566" s="140"/>
      <c r="AB2566" s="140"/>
      <c r="AC2566" s="140"/>
      <c r="AD2566" s="140"/>
      <c r="AE2566" s="140"/>
      <c r="AF2566" s="140"/>
      <c r="AG2566" s="140"/>
      <c r="AH2566" s="140"/>
      <c r="AI2566" s="140"/>
      <c r="AJ2566" s="140"/>
      <c r="AK2566" s="140"/>
      <c r="AL2566" s="140"/>
      <c r="AM2566" s="140"/>
      <c r="AN2566" s="140"/>
      <c r="AO2566" s="140"/>
      <c r="AP2566" s="140"/>
      <c r="AQ2566" s="140"/>
      <c r="AR2566" s="140"/>
      <c r="AS2566" s="140"/>
      <c r="AT2566" s="140"/>
      <c r="AU2566" s="140"/>
    </row>
    <row r="2567" spans="1:47" ht="22.5" outlineLevel="1">
      <c r="A2567" s="141">
        <v>617</v>
      </c>
      <c r="B2567" s="143" t="s">
        <v>2142</v>
      </c>
      <c r="C2567" s="158" t="s">
        <v>2143</v>
      </c>
      <c r="D2567" s="182" t="s">
        <v>168</v>
      </c>
      <c r="E2567" s="145">
        <v>5.3</v>
      </c>
      <c r="F2567" s="199"/>
      <c r="G2567" s="145">
        <f>ROUND(E2567*F2567,2)</f>
        <v>0</v>
      </c>
      <c r="H2567" s="169" t="s">
        <v>2334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outlineLevel="1">
      <c r="A2568" s="141"/>
      <c r="B2568" s="143"/>
      <c r="C2568" s="159" t="s">
        <v>2144</v>
      </c>
      <c r="D2568" s="183"/>
      <c r="E2568" s="174">
        <v>5.3</v>
      </c>
      <c r="F2568" s="199"/>
      <c r="G2568" s="145"/>
      <c r="H2568" s="169">
        <v>0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137</v>
      </c>
      <c r="S2568" s="140">
        <v>0</v>
      </c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ht="22.5" outlineLevel="1">
      <c r="A2569" s="141">
        <v>618</v>
      </c>
      <c r="B2569" s="143" t="s">
        <v>2145</v>
      </c>
      <c r="C2569" s="158" t="s">
        <v>2146</v>
      </c>
      <c r="D2569" s="182" t="s">
        <v>181</v>
      </c>
      <c r="E2569" s="145">
        <v>49.238500000000002</v>
      </c>
      <c r="F2569" s="199"/>
      <c r="G2569" s="145">
        <f>ROUND(E2569*F2569,2)</f>
        <v>0</v>
      </c>
      <c r="H2569" s="169" t="s">
        <v>2334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135</v>
      </c>
      <c r="S2569" s="140"/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outlineLevel="1">
      <c r="A2570" s="141"/>
      <c r="B2570" s="143"/>
      <c r="C2570" s="159" t="s">
        <v>2147</v>
      </c>
      <c r="D2570" s="183"/>
      <c r="E2570" s="174">
        <v>49.238500000000002</v>
      </c>
      <c r="F2570" s="199"/>
      <c r="G2570" s="145"/>
      <c r="H2570" s="169">
        <v>0</v>
      </c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137</v>
      </c>
      <c r="S2570" s="140">
        <v>0</v>
      </c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outlineLevel="1">
      <c r="A2571" s="141">
        <v>619</v>
      </c>
      <c r="B2571" s="143" t="s">
        <v>2148</v>
      </c>
      <c r="C2571" s="158" t="s">
        <v>2149</v>
      </c>
      <c r="D2571" s="182" t="s">
        <v>0</v>
      </c>
      <c r="E2571" s="145">
        <v>2.2000000000000002</v>
      </c>
      <c r="F2571" s="199"/>
      <c r="G2571" s="145">
        <f>ROUND(E2571*F2571,2)</f>
        <v>0</v>
      </c>
      <c r="H2571" s="169" t="s">
        <v>2333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135</v>
      </c>
      <c r="S2571" s="140"/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>
      <c r="A2572" s="142" t="s">
        <v>130</v>
      </c>
      <c r="B2572" s="144" t="s">
        <v>98</v>
      </c>
      <c r="C2572" s="160" t="s">
        <v>99</v>
      </c>
      <c r="D2572" s="184"/>
      <c r="E2572" s="146"/>
      <c r="F2572" s="200"/>
      <c r="G2572" s="146">
        <f>SUMIF(R2573:R2737,"&lt;&gt;NOR",G2573:G2737)</f>
        <v>0</v>
      </c>
      <c r="H2572" s="170"/>
      <c r="I2572" s="140"/>
      <c r="R2572" t="s">
        <v>131</v>
      </c>
    </row>
    <row r="2573" spans="1:47" outlineLevel="1">
      <c r="A2573" s="141">
        <v>620</v>
      </c>
      <c r="B2573" s="143" t="s">
        <v>2150</v>
      </c>
      <c r="C2573" s="158" t="s">
        <v>2151</v>
      </c>
      <c r="D2573" s="182" t="s">
        <v>181</v>
      </c>
      <c r="E2573" s="205">
        <v>3858.72</v>
      </c>
      <c r="F2573" s="199"/>
      <c r="G2573" s="145">
        <f>ROUND(E2573*F2573,2)</f>
        <v>0</v>
      </c>
      <c r="H2573" s="169" t="s">
        <v>2333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135</v>
      </c>
      <c r="S2573" s="140"/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outlineLevel="1">
      <c r="A2574" s="141"/>
      <c r="B2574" s="143"/>
      <c r="C2574" s="159" t="s">
        <v>203</v>
      </c>
      <c r="D2574" s="183"/>
      <c r="E2574" s="174"/>
      <c r="F2574" s="199"/>
      <c r="G2574" s="145"/>
      <c r="H2574" s="169">
        <v>0</v>
      </c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137</v>
      </c>
      <c r="S2574" s="140">
        <v>0</v>
      </c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 outlineLevel="1">
      <c r="A2575" s="141"/>
      <c r="B2575" s="143"/>
      <c r="C2575" s="159" t="s">
        <v>994</v>
      </c>
      <c r="D2575" s="183"/>
      <c r="E2575" s="174">
        <v>699.31</v>
      </c>
      <c r="F2575" s="199"/>
      <c r="G2575" s="145"/>
      <c r="H2575" s="169">
        <v>0</v>
      </c>
      <c r="I2575" s="140"/>
      <c r="J2575" s="140"/>
      <c r="K2575" s="140"/>
      <c r="L2575" s="140"/>
      <c r="M2575" s="140"/>
      <c r="N2575" s="140"/>
      <c r="O2575" s="140"/>
      <c r="P2575" s="140"/>
      <c r="Q2575" s="140"/>
      <c r="R2575" s="140" t="s">
        <v>137</v>
      </c>
      <c r="S2575" s="140">
        <v>0</v>
      </c>
      <c r="T2575" s="140"/>
      <c r="U2575" s="140"/>
      <c r="V2575" s="140"/>
      <c r="W2575" s="140"/>
      <c r="X2575" s="140"/>
      <c r="Y2575" s="140"/>
      <c r="Z2575" s="140"/>
      <c r="AA2575" s="140"/>
      <c r="AB2575" s="140"/>
      <c r="AC2575" s="140"/>
      <c r="AD2575" s="140"/>
      <c r="AE2575" s="140"/>
      <c r="AF2575" s="140"/>
      <c r="AG2575" s="140"/>
      <c r="AH2575" s="140"/>
      <c r="AI2575" s="140"/>
      <c r="AJ2575" s="140"/>
      <c r="AK2575" s="140"/>
      <c r="AL2575" s="140"/>
      <c r="AM2575" s="140"/>
      <c r="AN2575" s="140"/>
      <c r="AO2575" s="140"/>
      <c r="AP2575" s="140"/>
      <c r="AQ2575" s="140"/>
      <c r="AR2575" s="140"/>
      <c r="AS2575" s="140"/>
      <c r="AT2575" s="140"/>
      <c r="AU2575" s="140"/>
    </row>
    <row r="2576" spans="1:47" outlineLevel="1">
      <c r="A2576" s="141"/>
      <c r="B2576" s="143"/>
      <c r="C2576" s="159" t="s">
        <v>997</v>
      </c>
      <c r="D2576" s="183"/>
      <c r="E2576" s="174">
        <v>525.6</v>
      </c>
      <c r="F2576" s="199"/>
      <c r="G2576" s="145"/>
      <c r="H2576" s="169">
        <v>0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137</v>
      </c>
      <c r="S2576" s="140">
        <v>0</v>
      </c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outlineLevel="1">
      <c r="A2577" s="141"/>
      <c r="B2577" s="143"/>
      <c r="C2577" s="159" t="s">
        <v>998</v>
      </c>
      <c r="D2577" s="183"/>
      <c r="E2577" s="174">
        <v>99.9</v>
      </c>
      <c r="F2577" s="199"/>
      <c r="G2577" s="145"/>
      <c r="H2577" s="169">
        <v>0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137</v>
      </c>
      <c r="S2577" s="140">
        <v>0</v>
      </c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outlineLevel="1">
      <c r="A2578" s="141"/>
      <c r="B2578" s="143"/>
      <c r="C2578" s="159" t="s">
        <v>999</v>
      </c>
      <c r="D2578" s="183"/>
      <c r="E2578" s="174">
        <v>242.6</v>
      </c>
      <c r="F2578" s="199"/>
      <c r="G2578" s="145"/>
      <c r="H2578" s="169">
        <v>0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137</v>
      </c>
      <c r="S2578" s="140">
        <v>0</v>
      </c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outlineLevel="1">
      <c r="A2579" s="141"/>
      <c r="B2579" s="143"/>
      <c r="C2579" s="159" t="s">
        <v>1000</v>
      </c>
      <c r="D2579" s="183"/>
      <c r="E2579" s="174">
        <v>125.4</v>
      </c>
      <c r="F2579" s="199"/>
      <c r="G2579" s="145"/>
      <c r="H2579" s="169">
        <v>0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137</v>
      </c>
      <c r="S2579" s="140">
        <v>0</v>
      </c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outlineLevel="1">
      <c r="A2580" s="141"/>
      <c r="B2580" s="143"/>
      <c r="C2580" s="159" t="s">
        <v>1001</v>
      </c>
      <c r="D2580" s="183"/>
      <c r="E2580" s="174">
        <v>116.1</v>
      </c>
      <c r="F2580" s="199"/>
      <c r="G2580" s="145"/>
      <c r="H2580" s="169">
        <v>0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137</v>
      </c>
      <c r="S2580" s="140">
        <v>0</v>
      </c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outlineLevel="1">
      <c r="A2581" s="141"/>
      <c r="B2581" s="143"/>
      <c r="C2581" s="159" t="s">
        <v>1002</v>
      </c>
      <c r="D2581" s="183"/>
      <c r="E2581" s="174">
        <v>220.28</v>
      </c>
      <c r="F2581" s="199"/>
      <c r="G2581" s="145"/>
      <c r="H2581" s="169">
        <v>0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137</v>
      </c>
      <c r="S2581" s="140">
        <v>0</v>
      </c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outlineLevel="1">
      <c r="A2582" s="141"/>
      <c r="B2582" s="143"/>
      <c r="C2582" s="159" t="s">
        <v>1003</v>
      </c>
      <c r="D2582" s="183"/>
      <c r="E2582" s="174">
        <v>27.66</v>
      </c>
      <c r="F2582" s="199"/>
      <c r="G2582" s="145"/>
      <c r="H2582" s="169">
        <v>0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137</v>
      </c>
      <c r="S2582" s="140">
        <v>0</v>
      </c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/>
      <c r="B2583" s="143"/>
      <c r="C2583" s="159" t="s">
        <v>1004</v>
      </c>
      <c r="D2583" s="183"/>
      <c r="E2583" s="174">
        <v>21.16</v>
      </c>
      <c r="F2583" s="199"/>
      <c r="G2583" s="145"/>
      <c r="H2583" s="169">
        <v>0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137</v>
      </c>
      <c r="S2583" s="140">
        <v>0</v>
      </c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outlineLevel="1">
      <c r="A2584" s="141"/>
      <c r="B2584" s="143"/>
      <c r="C2584" s="159" t="s">
        <v>1005</v>
      </c>
      <c r="D2584" s="183"/>
      <c r="E2584" s="174">
        <v>87.33</v>
      </c>
      <c r="F2584" s="199"/>
      <c r="G2584" s="145"/>
      <c r="H2584" s="169">
        <v>0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137</v>
      </c>
      <c r="S2584" s="140">
        <v>0</v>
      </c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outlineLevel="1">
      <c r="A2585" s="141"/>
      <c r="B2585" s="143"/>
      <c r="C2585" s="159" t="s">
        <v>1006</v>
      </c>
      <c r="D2585" s="183"/>
      <c r="E2585" s="174">
        <v>442.94</v>
      </c>
      <c r="F2585" s="199"/>
      <c r="G2585" s="145"/>
      <c r="H2585" s="169">
        <v>0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137</v>
      </c>
      <c r="S2585" s="140">
        <v>0</v>
      </c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outlineLevel="1">
      <c r="A2586" s="141"/>
      <c r="B2586" s="143"/>
      <c r="C2586" s="204" t="s">
        <v>2355</v>
      </c>
      <c r="D2586" s="183"/>
      <c r="E2586" s="203"/>
      <c r="F2586" s="199"/>
      <c r="G2586" s="145"/>
      <c r="H2586" s="169">
        <v>0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137</v>
      </c>
      <c r="S2586" s="140">
        <v>0</v>
      </c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outlineLevel="1">
      <c r="A2587" s="141"/>
      <c r="B2587" s="143"/>
      <c r="C2587" s="159" t="s">
        <v>205</v>
      </c>
      <c r="D2587" s="183"/>
      <c r="E2587" s="174">
        <v>48</v>
      </c>
      <c r="F2587" s="199"/>
      <c r="G2587" s="145"/>
      <c r="H2587" s="169">
        <v>0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137</v>
      </c>
      <c r="S2587" s="140">
        <v>0</v>
      </c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outlineLevel="1">
      <c r="A2588" s="141"/>
      <c r="B2588" s="143"/>
      <c r="C2588" s="159" t="s">
        <v>1009</v>
      </c>
      <c r="D2588" s="183"/>
      <c r="E2588" s="174">
        <v>22.18</v>
      </c>
      <c r="F2588" s="199"/>
      <c r="G2588" s="145"/>
      <c r="H2588" s="169">
        <v>0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137</v>
      </c>
      <c r="S2588" s="140">
        <v>0</v>
      </c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outlineLevel="1">
      <c r="A2589" s="141"/>
      <c r="B2589" s="143"/>
      <c r="C2589" s="159" t="s">
        <v>755</v>
      </c>
      <c r="D2589" s="183"/>
      <c r="E2589" s="174">
        <v>17.2</v>
      </c>
      <c r="F2589" s="199"/>
      <c r="G2589" s="145"/>
      <c r="H2589" s="169">
        <v>0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137</v>
      </c>
      <c r="S2589" s="140">
        <v>0</v>
      </c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ht="33.75" outlineLevel="1">
      <c r="A2590" s="141"/>
      <c r="B2590" s="143"/>
      <c r="C2590" s="159" t="s">
        <v>2152</v>
      </c>
      <c r="D2590" s="183"/>
      <c r="E2590" s="174">
        <v>80.831599999999995</v>
      </c>
      <c r="F2590" s="199"/>
      <c r="G2590" s="145"/>
      <c r="H2590" s="169">
        <v>0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137</v>
      </c>
      <c r="S2590" s="140">
        <v>0</v>
      </c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outlineLevel="1">
      <c r="A2591" s="141"/>
      <c r="B2591" s="143"/>
      <c r="C2591" s="159" t="s">
        <v>2153</v>
      </c>
      <c r="D2591" s="183"/>
      <c r="E2591" s="174">
        <v>102.88500000000001</v>
      </c>
      <c r="F2591" s="199"/>
      <c r="G2591" s="145"/>
      <c r="H2591" s="169">
        <v>0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137</v>
      </c>
      <c r="S2591" s="140">
        <v>0</v>
      </c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outlineLevel="1">
      <c r="A2592" s="141"/>
      <c r="B2592" s="143"/>
      <c r="C2592" s="204" t="s">
        <v>2350</v>
      </c>
      <c r="D2592" s="183"/>
      <c r="E2592" s="203">
        <v>113.5</v>
      </c>
      <c r="F2592" s="199"/>
      <c r="G2592" s="145"/>
      <c r="H2592" s="169">
        <v>0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137</v>
      </c>
      <c r="S2592" s="140">
        <v>0</v>
      </c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outlineLevel="1">
      <c r="A2593" s="141"/>
      <c r="B2593" s="143"/>
      <c r="C2593" s="159" t="s">
        <v>2154</v>
      </c>
      <c r="D2593" s="183"/>
      <c r="E2593" s="174">
        <v>8.5</v>
      </c>
      <c r="F2593" s="199"/>
      <c r="G2593" s="145"/>
      <c r="H2593" s="169">
        <v>0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137</v>
      </c>
      <c r="S2593" s="140">
        <v>0</v>
      </c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outlineLevel="1">
      <c r="A2594" s="141"/>
      <c r="B2594" s="143"/>
      <c r="C2594" s="159" t="s">
        <v>202</v>
      </c>
      <c r="D2594" s="183"/>
      <c r="E2594" s="174"/>
      <c r="F2594" s="199"/>
      <c r="G2594" s="145"/>
      <c r="H2594" s="169">
        <v>0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137</v>
      </c>
      <c r="S2594" s="140">
        <v>0</v>
      </c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outlineLevel="1">
      <c r="A2595" s="141"/>
      <c r="B2595" s="143"/>
      <c r="C2595" s="159" t="s">
        <v>802</v>
      </c>
      <c r="D2595" s="183"/>
      <c r="E2595" s="174"/>
      <c r="F2595" s="199"/>
      <c r="G2595" s="145"/>
      <c r="H2595" s="169">
        <v>0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137</v>
      </c>
      <c r="S2595" s="140">
        <v>0</v>
      </c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outlineLevel="1">
      <c r="A2596" s="141"/>
      <c r="B2596" s="143"/>
      <c r="C2596" s="159" t="s">
        <v>982</v>
      </c>
      <c r="D2596" s="183"/>
      <c r="E2596" s="174">
        <v>350</v>
      </c>
      <c r="F2596" s="199"/>
      <c r="G2596" s="145"/>
      <c r="H2596" s="169">
        <v>0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137</v>
      </c>
      <c r="S2596" s="140">
        <v>0</v>
      </c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outlineLevel="1">
      <c r="A2597" s="141"/>
      <c r="B2597" s="143"/>
      <c r="C2597" s="159" t="s">
        <v>983</v>
      </c>
      <c r="D2597" s="183"/>
      <c r="E2597" s="174">
        <v>298</v>
      </c>
      <c r="F2597" s="199"/>
      <c r="G2597" s="145"/>
      <c r="H2597" s="169">
        <v>0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137</v>
      </c>
      <c r="S2597" s="140">
        <v>0</v>
      </c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outlineLevel="1">
      <c r="A2598" s="141"/>
      <c r="B2598" s="143"/>
      <c r="C2598" s="159" t="s">
        <v>1010</v>
      </c>
      <c r="D2598" s="183"/>
      <c r="E2598" s="174">
        <v>172</v>
      </c>
      <c r="F2598" s="199"/>
      <c r="G2598" s="145"/>
      <c r="H2598" s="169">
        <v>0</v>
      </c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137</v>
      </c>
      <c r="S2598" s="140">
        <v>0</v>
      </c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outlineLevel="1">
      <c r="A2599" s="141"/>
      <c r="B2599" s="143"/>
      <c r="C2599" s="159" t="s">
        <v>1011</v>
      </c>
      <c r="D2599" s="183"/>
      <c r="E2599" s="174">
        <v>16.64</v>
      </c>
      <c r="F2599" s="199"/>
      <c r="G2599" s="145"/>
      <c r="H2599" s="169">
        <v>0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137</v>
      </c>
      <c r="S2599" s="140">
        <v>0</v>
      </c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outlineLevel="1">
      <c r="A2600" s="141"/>
      <c r="B2600" s="143"/>
      <c r="C2600" s="159" t="s">
        <v>2155</v>
      </c>
      <c r="D2600" s="183"/>
      <c r="E2600" s="174">
        <v>20.7</v>
      </c>
      <c r="F2600" s="199"/>
      <c r="G2600" s="145"/>
      <c r="H2600" s="169">
        <v>0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137</v>
      </c>
      <c r="S2600" s="140">
        <v>0</v>
      </c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outlineLevel="1">
      <c r="A2601" s="141">
        <v>621</v>
      </c>
      <c r="B2601" s="143" t="s">
        <v>2156</v>
      </c>
      <c r="C2601" s="158" t="s">
        <v>2157</v>
      </c>
      <c r="D2601" s="182" t="s">
        <v>168</v>
      </c>
      <c r="E2601" s="205">
        <v>1342</v>
      </c>
      <c r="F2601" s="199"/>
      <c r="G2601" s="145">
        <f>ROUND(E2601*F2601,2)</f>
        <v>0</v>
      </c>
      <c r="H2601" s="169" t="s">
        <v>2333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135</v>
      </c>
      <c r="S2601" s="140"/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outlineLevel="1">
      <c r="A2602" s="141"/>
      <c r="B2602" s="143"/>
      <c r="C2602" s="159" t="s">
        <v>203</v>
      </c>
      <c r="D2602" s="183"/>
      <c r="E2602" s="174"/>
      <c r="F2602" s="199"/>
      <c r="G2602" s="145"/>
      <c r="H2602" s="169">
        <v>0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137</v>
      </c>
      <c r="S2602" s="140">
        <v>0</v>
      </c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outlineLevel="1">
      <c r="A2603" s="141"/>
      <c r="B2603" s="143"/>
      <c r="C2603" s="204" t="s">
        <v>2351</v>
      </c>
      <c r="D2603" s="183"/>
      <c r="E2603" s="203">
        <v>1135</v>
      </c>
      <c r="F2603" s="199"/>
      <c r="G2603" s="145"/>
      <c r="H2603" s="169">
        <v>0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137</v>
      </c>
      <c r="S2603" s="140">
        <v>0</v>
      </c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outlineLevel="1">
      <c r="A2604" s="141"/>
      <c r="B2604" s="143"/>
      <c r="C2604" s="159" t="s">
        <v>202</v>
      </c>
      <c r="D2604" s="183"/>
      <c r="E2604" s="174"/>
      <c r="F2604" s="199"/>
      <c r="G2604" s="145"/>
      <c r="H2604" s="169">
        <v>0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137</v>
      </c>
      <c r="S2604" s="140">
        <v>0</v>
      </c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outlineLevel="1">
      <c r="A2605" s="141"/>
      <c r="B2605" s="143"/>
      <c r="C2605" s="159" t="s">
        <v>2158</v>
      </c>
      <c r="D2605" s="183"/>
      <c r="E2605" s="174">
        <v>207</v>
      </c>
      <c r="F2605" s="199"/>
      <c r="G2605" s="145"/>
      <c r="H2605" s="169">
        <v>0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137</v>
      </c>
      <c r="S2605" s="140">
        <v>0</v>
      </c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outlineLevel="1">
      <c r="A2606" s="141">
        <v>622</v>
      </c>
      <c r="B2606" s="143" t="s">
        <v>2159</v>
      </c>
      <c r="C2606" s="158" t="s">
        <v>2160</v>
      </c>
      <c r="D2606" s="182" t="s">
        <v>168</v>
      </c>
      <c r="E2606" s="145">
        <v>85</v>
      </c>
      <c r="F2606" s="199"/>
      <c r="G2606" s="145">
        <f>ROUND(E2606*F2606,2)</f>
        <v>0</v>
      </c>
      <c r="H2606" s="169" t="s">
        <v>2333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135</v>
      </c>
      <c r="S2606" s="140"/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outlineLevel="1">
      <c r="A2607" s="141"/>
      <c r="B2607" s="143"/>
      <c r="C2607" s="159" t="s">
        <v>203</v>
      </c>
      <c r="D2607" s="183"/>
      <c r="E2607" s="174"/>
      <c r="F2607" s="199"/>
      <c r="G2607" s="145"/>
      <c r="H2607" s="169">
        <v>0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137</v>
      </c>
      <c r="S2607" s="140">
        <v>0</v>
      </c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outlineLevel="1">
      <c r="A2608" s="141"/>
      <c r="B2608" s="143"/>
      <c r="C2608" s="159" t="s">
        <v>2161</v>
      </c>
      <c r="D2608" s="183"/>
      <c r="E2608" s="174">
        <v>85</v>
      </c>
      <c r="F2608" s="199"/>
      <c r="G2608" s="145"/>
      <c r="H2608" s="169">
        <v>0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137</v>
      </c>
      <c r="S2608" s="140">
        <v>0</v>
      </c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outlineLevel="1">
      <c r="A2609" s="141">
        <v>623</v>
      </c>
      <c r="B2609" s="143" t="s">
        <v>2162</v>
      </c>
      <c r="C2609" s="158" t="s">
        <v>2163</v>
      </c>
      <c r="D2609" s="182" t="s">
        <v>168</v>
      </c>
      <c r="E2609" s="205">
        <v>1427</v>
      </c>
      <c r="F2609" s="199"/>
      <c r="G2609" s="145">
        <f>ROUND(E2609*F2609,2)</f>
        <v>0</v>
      </c>
      <c r="H2609" s="169" t="s">
        <v>2333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outlineLevel="1">
      <c r="A2610" s="141"/>
      <c r="B2610" s="143"/>
      <c r="C2610" s="159" t="s">
        <v>203</v>
      </c>
      <c r="D2610" s="183"/>
      <c r="E2610" s="174"/>
      <c r="F2610" s="199"/>
      <c r="G2610" s="145"/>
      <c r="H2610" s="169">
        <v>0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137</v>
      </c>
      <c r="S2610" s="140">
        <v>0</v>
      </c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outlineLevel="1">
      <c r="A2611" s="141"/>
      <c r="B2611" s="143"/>
      <c r="C2611" s="204" t="s">
        <v>2351</v>
      </c>
      <c r="D2611" s="183"/>
      <c r="E2611" s="203">
        <v>1135</v>
      </c>
      <c r="F2611" s="199"/>
      <c r="G2611" s="145"/>
      <c r="H2611" s="169">
        <v>0</v>
      </c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137</v>
      </c>
      <c r="S2611" s="140">
        <v>0</v>
      </c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outlineLevel="1">
      <c r="A2612" s="141"/>
      <c r="B2612" s="143"/>
      <c r="C2612" s="159" t="s">
        <v>2161</v>
      </c>
      <c r="D2612" s="183"/>
      <c r="E2612" s="174">
        <v>85</v>
      </c>
      <c r="F2612" s="199"/>
      <c r="G2612" s="145"/>
      <c r="H2612" s="169">
        <v>0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137</v>
      </c>
      <c r="S2612" s="140">
        <v>0</v>
      </c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outlineLevel="1">
      <c r="A2613" s="141"/>
      <c r="B2613" s="143"/>
      <c r="C2613" s="159" t="s">
        <v>202</v>
      </c>
      <c r="D2613" s="183"/>
      <c r="E2613" s="174"/>
      <c r="F2613" s="199"/>
      <c r="G2613" s="145"/>
      <c r="H2613" s="169">
        <v>0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137</v>
      </c>
      <c r="S2613" s="140">
        <v>0</v>
      </c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outlineLevel="1">
      <c r="A2614" s="141"/>
      <c r="B2614" s="143"/>
      <c r="C2614" s="159" t="s">
        <v>2158</v>
      </c>
      <c r="D2614" s="183"/>
      <c r="E2614" s="174">
        <v>207</v>
      </c>
      <c r="F2614" s="199"/>
      <c r="G2614" s="145"/>
      <c r="H2614" s="169">
        <v>0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137</v>
      </c>
      <c r="S2614" s="140">
        <v>0</v>
      </c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outlineLevel="1">
      <c r="A2615" s="141">
        <v>624</v>
      </c>
      <c r="B2615" s="143" t="s">
        <v>2164</v>
      </c>
      <c r="C2615" s="158" t="s">
        <v>2165</v>
      </c>
      <c r="D2615" s="182" t="s">
        <v>168</v>
      </c>
      <c r="E2615" s="145">
        <v>204.70000000000002</v>
      </c>
      <c r="F2615" s="199"/>
      <c r="G2615" s="145">
        <f>ROUND(E2615*F2615,2)</f>
        <v>0</v>
      </c>
      <c r="H2615" s="169" t="s">
        <v>2334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135</v>
      </c>
      <c r="S2615" s="140"/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outlineLevel="1">
      <c r="A2616" s="141"/>
      <c r="B2616" s="143"/>
      <c r="C2616" s="159" t="s">
        <v>203</v>
      </c>
      <c r="D2616" s="183"/>
      <c r="E2616" s="174"/>
      <c r="F2616" s="199"/>
      <c r="G2616" s="145"/>
      <c r="H2616" s="169">
        <v>0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137</v>
      </c>
      <c r="S2616" s="140">
        <v>0</v>
      </c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outlineLevel="1">
      <c r="A2617" s="141"/>
      <c r="B2617" s="143"/>
      <c r="C2617" s="159" t="s">
        <v>2166</v>
      </c>
      <c r="D2617" s="183"/>
      <c r="E2617" s="174">
        <v>96.4</v>
      </c>
      <c r="F2617" s="199"/>
      <c r="G2617" s="145"/>
      <c r="H2617" s="169">
        <v>0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137</v>
      </c>
      <c r="S2617" s="140">
        <v>0</v>
      </c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outlineLevel="1">
      <c r="A2618" s="141"/>
      <c r="B2618" s="143"/>
      <c r="C2618" s="159" t="s">
        <v>2167</v>
      </c>
      <c r="D2618" s="183"/>
      <c r="E2618" s="174">
        <v>108.3</v>
      </c>
      <c r="F2618" s="199"/>
      <c r="G2618" s="145"/>
      <c r="H2618" s="169">
        <v>0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137</v>
      </c>
      <c r="S2618" s="140">
        <v>0</v>
      </c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outlineLevel="1">
      <c r="A2619" s="141">
        <v>625</v>
      </c>
      <c r="B2619" s="143" t="s">
        <v>2168</v>
      </c>
      <c r="C2619" s="158" t="s">
        <v>2169</v>
      </c>
      <c r="D2619" s="182" t="s">
        <v>168</v>
      </c>
      <c r="E2619" s="145">
        <v>60.4</v>
      </c>
      <c r="F2619" s="199"/>
      <c r="G2619" s="145">
        <f>ROUND(E2619*F2619,2)</f>
        <v>0</v>
      </c>
      <c r="H2619" s="169" t="s">
        <v>2333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135</v>
      </c>
      <c r="S2619" s="140"/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outlineLevel="1">
      <c r="A2620" s="141"/>
      <c r="B2620" s="143"/>
      <c r="C2620" s="159" t="s">
        <v>203</v>
      </c>
      <c r="D2620" s="183"/>
      <c r="E2620" s="174"/>
      <c r="F2620" s="199"/>
      <c r="G2620" s="145"/>
      <c r="H2620" s="169">
        <v>0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137</v>
      </c>
      <c r="S2620" s="140">
        <v>0</v>
      </c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outlineLevel="1">
      <c r="A2621" s="141"/>
      <c r="B2621" s="143"/>
      <c r="C2621" s="159" t="s">
        <v>2170</v>
      </c>
      <c r="D2621" s="183"/>
      <c r="E2621" s="174">
        <v>60.4</v>
      </c>
      <c r="F2621" s="199"/>
      <c r="G2621" s="145"/>
      <c r="H2621" s="169">
        <v>0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137</v>
      </c>
      <c r="S2621" s="140">
        <v>0</v>
      </c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outlineLevel="1">
      <c r="A2622" s="141">
        <v>626</v>
      </c>
      <c r="B2622" s="143" t="s">
        <v>2171</v>
      </c>
      <c r="C2622" s="158" t="s">
        <v>2172</v>
      </c>
      <c r="D2622" s="182" t="s">
        <v>168</v>
      </c>
      <c r="E2622" s="145">
        <v>60.4</v>
      </c>
      <c r="F2622" s="199"/>
      <c r="G2622" s="145">
        <f>ROUND(E2622*F2622,2)</f>
        <v>0</v>
      </c>
      <c r="H2622" s="169" t="s">
        <v>2333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135</v>
      </c>
      <c r="S2622" s="140"/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outlineLevel="1">
      <c r="A2623" s="141"/>
      <c r="B2623" s="143"/>
      <c r="C2623" s="159" t="s">
        <v>203</v>
      </c>
      <c r="D2623" s="183"/>
      <c r="E2623" s="174"/>
      <c r="F2623" s="199"/>
      <c r="G2623" s="145"/>
      <c r="H2623" s="169">
        <v>0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137</v>
      </c>
      <c r="S2623" s="140">
        <v>0</v>
      </c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outlineLevel="1">
      <c r="A2624" s="141"/>
      <c r="B2624" s="143"/>
      <c r="C2624" s="159" t="s">
        <v>2170</v>
      </c>
      <c r="D2624" s="183"/>
      <c r="E2624" s="174">
        <v>60.4</v>
      </c>
      <c r="F2624" s="199"/>
      <c r="G2624" s="145"/>
      <c r="H2624" s="169">
        <v>0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137</v>
      </c>
      <c r="S2624" s="140">
        <v>0</v>
      </c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outlineLevel="1">
      <c r="A2625" s="141">
        <v>627</v>
      </c>
      <c r="B2625" s="143" t="s">
        <v>2173</v>
      </c>
      <c r="C2625" s="158" t="s">
        <v>2174</v>
      </c>
      <c r="D2625" s="182" t="s">
        <v>181</v>
      </c>
      <c r="E2625" s="145">
        <v>155.98500000000001</v>
      </c>
      <c r="F2625" s="199"/>
      <c r="G2625" s="145">
        <f>ROUND(E2625*F2625,2)</f>
        <v>0</v>
      </c>
      <c r="H2625" s="169" t="s">
        <v>2333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135</v>
      </c>
      <c r="S2625" s="140"/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outlineLevel="1">
      <c r="A2626" s="141"/>
      <c r="B2626" s="143"/>
      <c r="C2626" s="159" t="s">
        <v>604</v>
      </c>
      <c r="D2626" s="183"/>
      <c r="E2626" s="174"/>
      <c r="F2626" s="199"/>
      <c r="G2626" s="145"/>
      <c r="H2626" s="169">
        <v>0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137</v>
      </c>
      <c r="S2626" s="140">
        <v>0</v>
      </c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outlineLevel="1">
      <c r="A2627" s="141"/>
      <c r="B2627" s="143"/>
      <c r="C2627" s="159" t="s">
        <v>203</v>
      </c>
      <c r="D2627" s="183"/>
      <c r="E2627" s="174"/>
      <c r="F2627" s="199"/>
      <c r="G2627" s="145"/>
      <c r="H2627" s="169">
        <v>0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137</v>
      </c>
      <c r="S2627" s="140">
        <v>0</v>
      </c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outlineLevel="1">
      <c r="A2628" s="141"/>
      <c r="B2628" s="143"/>
      <c r="C2628" s="159" t="s">
        <v>2175</v>
      </c>
      <c r="D2628" s="183"/>
      <c r="E2628" s="174">
        <v>53.1</v>
      </c>
      <c r="F2628" s="199"/>
      <c r="G2628" s="145"/>
      <c r="H2628" s="169">
        <v>0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137</v>
      </c>
      <c r="S2628" s="140">
        <v>0</v>
      </c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2153</v>
      </c>
      <c r="D2629" s="183"/>
      <c r="E2629" s="174">
        <v>102.88500000000001</v>
      </c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outlineLevel="1">
      <c r="A2630" s="141">
        <v>628</v>
      </c>
      <c r="B2630" s="143" t="s">
        <v>2176</v>
      </c>
      <c r="C2630" s="158" t="s">
        <v>2177</v>
      </c>
      <c r="D2630" s="182" t="s">
        <v>181</v>
      </c>
      <c r="E2630" s="145">
        <v>699.31</v>
      </c>
      <c r="F2630" s="199"/>
      <c r="G2630" s="145">
        <f>ROUND(E2630*F2630,2)</f>
        <v>0</v>
      </c>
      <c r="H2630" s="169" t="s">
        <v>2334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135</v>
      </c>
      <c r="S2630" s="140"/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203</v>
      </c>
      <c r="D2631" s="183"/>
      <c r="E2631" s="174"/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/>
      <c r="B2632" s="143"/>
      <c r="C2632" s="159" t="s">
        <v>994</v>
      </c>
      <c r="D2632" s="183"/>
      <c r="E2632" s="174">
        <v>699.31</v>
      </c>
      <c r="F2632" s="199"/>
      <c r="G2632" s="145"/>
      <c r="H2632" s="169">
        <v>0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137</v>
      </c>
      <c r="S2632" s="140">
        <v>0</v>
      </c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 outlineLevel="1">
      <c r="A2633" s="141">
        <v>629</v>
      </c>
      <c r="B2633" s="143" t="s">
        <v>2178</v>
      </c>
      <c r="C2633" s="158" t="s">
        <v>2179</v>
      </c>
      <c r="D2633" s="182" t="s">
        <v>181</v>
      </c>
      <c r="E2633" s="205">
        <v>2832.99</v>
      </c>
      <c r="F2633" s="199"/>
      <c r="G2633" s="145">
        <f>ROUND(E2633*F2633,2)</f>
        <v>0</v>
      </c>
      <c r="H2633" s="169" t="s">
        <v>2334</v>
      </c>
      <c r="I2633" s="140"/>
      <c r="J2633" s="140"/>
      <c r="K2633" s="140"/>
      <c r="L2633" s="140"/>
      <c r="M2633" s="140"/>
      <c r="N2633" s="140"/>
      <c r="O2633" s="140"/>
      <c r="P2633" s="140"/>
      <c r="Q2633" s="140"/>
      <c r="R2633" s="140" t="s">
        <v>135</v>
      </c>
      <c r="S2633" s="140"/>
      <c r="T2633" s="140"/>
      <c r="U2633" s="140"/>
      <c r="V2633" s="140"/>
      <c r="W2633" s="140"/>
      <c r="X2633" s="140"/>
      <c r="Y2633" s="140"/>
      <c r="Z2633" s="140"/>
      <c r="AA2633" s="140"/>
      <c r="AB2633" s="140"/>
      <c r="AC2633" s="140"/>
      <c r="AD2633" s="140"/>
      <c r="AE2633" s="140"/>
      <c r="AF2633" s="140"/>
      <c r="AG2633" s="140"/>
      <c r="AH2633" s="140"/>
      <c r="AI2633" s="140"/>
      <c r="AJ2633" s="140"/>
      <c r="AK2633" s="140"/>
      <c r="AL2633" s="140"/>
      <c r="AM2633" s="140"/>
      <c r="AN2633" s="140"/>
      <c r="AO2633" s="140"/>
      <c r="AP2633" s="140"/>
      <c r="AQ2633" s="140"/>
      <c r="AR2633" s="140"/>
      <c r="AS2633" s="140"/>
      <c r="AT2633" s="140"/>
      <c r="AU2633" s="140"/>
    </row>
    <row r="2634" spans="1:47" outlineLevel="1">
      <c r="A2634" s="141"/>
      <c r="B2634" s="143"/>
      <c r="C2634" s="159" t="s">
        <v>203</v>
      </c>
      <c r="D2634" s="183"/>
      <c r="E2634" s="174"/>
      <c r="F2634" s="199"/>
      <c r="G2634" s="145"/>
      <c r="H2634" s="169">
        <v>0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137</v>
      </c>
      <c r="S2634" s="140">
        <v>0</v>
      </c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outlineLevel="1">
      <c r="A2635" s="141"/>
      <c r="B2635" s="143"/>
      <c r="C2635" s="159" t="s">
        <v>997</v>
      </c>
      <c r="D2635" s="183"/>
      <c r="E2635" s="174">
        <v>525.6</v>
      </c>
      <c r="F2635" s="199"/>
      <c r="G2635" s="145"/>
      <c r="H2635" s="169">
        <v>0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137</v>
      </c>
      <c r="S2635" s="140">
        <v>0</v>
      </c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/>
      <c r="B2636" s="143"/>
      <c r="C2636" s="159" t="s">
        <v>998</v>
      </c>
      <c r="D2636" s="183"/>
      <c r="E2636" s="174">
        <v>99.9</v>
      </c>
      <c r="F2636" s="199"/>
      <c r="G2636" s="145"/>
      <c r="H2636" s="169">
        <v>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137</v>
      </c>
      <c r="S2636" s="140">
        <v>0</v>
      </c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outlineLevel="1">
      <c r="A2637" s="141"/>
      <c r="B2637" s="143"/>
      <c r="C2637" s="159" t="s">
        <v>999</v>
      </c>
      <c r="D2637" s="183"/>
      <c r="E2637" s="174">
        <v>242.6</v>
      </c>
      <c r="F2637" s="199"/>
      <c r="G2637" s="145"/>
      <c r="H2637" s="169">
        <v>0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137</v>
      </c>
      <c r="S2637" s="140">
        <v>0</v>
      </c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/>
      <c r="B2638" s="143"/>
      <c r="C2638" s="159" t="s">
        <v>1000</v>
      </c>
      <c r="D2638" s="183"/>
      <c r="E2638" s="174">
        <v>125.4</v>
      </c>
      <c r="F2638" s="199"/>
      <c r="G2638" s="145"/>
      <c r="H2638" s="169">
        <v>0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137</v>
      </c>
      <c r="S2638" s="140">
        <v>0</v>
      </c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1001</v>
      </c>
      <c r="D2639" s="183"/>
      <c r="E2639" s="174">
        <v>116.1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outlineLevel="1">
      <c r="A2640" s="141"/>
      <c r="B2640" s="143"/>
      <c r="C2640" s="159" t="s">
        <v>1002</v>
      </c>
      <c r="D2640" s="183"/>
      <c r="E2640" s="174">
        <v>220.28</v>
      </c>
      <c r="F2640" s="199"/>
      <c r="G2640" s="145"/>
      <c r="H2640" s="169">
        <v>0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137</v>
      </c>
      <c r="S2640" s="140">
        <v>0</v>
      </c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outlineLevel="1">
      <c r="A2641" s="141"/>
      <c r="B2641" s="143"/>
      <c r="C2641" s="159" t="s">
        <v>1003</v>
      </c>
      <c r="D2641" s="183"/>
      <c r="E2641" s="174">
        <v>27.66</v>
      </c>
      <c r="F2641" s="199"/>
      <c r="G2641" s="145"/>
      <c r="H2641" s="169">
        <v>0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137</v>
      </c>
      <c r="S2641" s="140">
        <v>0</v>
      </c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1004</v>
      </c>
      <c r="D2642" s="183"/>
      <c r="E2642" s="174">
        <v>21.16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outlineLevel="1">
      <c r="A2643" s="141"/>
      <c r="B2643" s="143"/>
      <c r="C2643" s="159" t="s">
        <v>1005</v>
      </c>
      <c r="D2643" s="183"/>
      <c r="E2643" s="174">
        <v>87.33</v>
      </c>
      <c r="F2643" s="199"/>
      <c r="G2643" s="145"/>
      <c r="H2643" s="169">
        <v>0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137</v>
      </c>
      <c r="S2643" s="140">
        <v>0</v>
      </c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1006</v>
      </c>
      <c r="D2644" s="183"/>
      <c r="E2644" s="174">
        <v>442.94</v>
      </c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/>
      <c r="B2645" s="143"/>
      <c r="C2645" s="204" t="s">
        <v>2355</v>
      </c>
      <c r="D2645" s="183"/>
      <c r="E2645" s="203"/>
      <c r="F2645" s="199"/>
      <c r="G2645" s="145"/>
      <c r="H2645" s="169">
        <v>0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137</v>
      </c>
      <c r="S2645" s="140">
        <v>0</v>
      </c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 outlineLevel="1">
      <c r="A2646" s="141"/>
      <c r="B2646" s="143"/>
      <c r="C2646" s="159" t="s">
        <v>205</v>
      </c>
      <c r="D2646" s="183"/>
      <c r="E2646" s="174">
        <v>48</v>
      </c>
      <c r="F2646" s="199"/>
      <c r="G2646" s="145"/>
      <c r="H2646" s="169">
        <v>0</v>
      </c>
      <c r="I2646" s="140"/>
      <c r="J2646" s="140"/>
      <c r="K2646" s="140"/>
      <c r="L2646" s="140"/>
      <c r="M2646" s="140"/>
      <c r="N2646" s="140"/>
      <c r="O2646" s="140"/>
      <c r="P2646" s="140"/>
      <c r="Q2646" s="140"/>
      <c r="R2646" s="140" t="s">
        <v>137</v>
      </c>
      <c r="S2646" s="140">
        <v>0</v>
      </c>
      <c r="T2646" s="140"/>
      <c r="U2646" s="140"/>
      <c r="V2646" s="140"/>
      <c r="W2646" s="140"/>
      <c r="X2646" s="140"/>
      <c r="Y2646" s="140"/>
      <c r="Z2646" s="140"/>
      <c r="AA2646" s="140"/>
      <c r="AB2646" s="140"/>
      <c r="AC2646" s="140"/>
      <c r="AD2646" s="140"/>
      <c r="AE2646" s="140"/>
      <c r="AF2646" s="140"/>
      <c r="AG2646" s="140"/>
      <c r="AH2646" s="140"/>
      <c r="AI2646" s="140"/>
      <c r="AJ2646" s="140"/>
      <c r="AK2646" s="140"/>
      <c r="AL2646" s="140"/>
      <c r="AM2646" s="140"/>
      <c r="AN2646" s="140"/>
      <c r="AO2646" s="140"/>
      <c r="AP2646" s="140"/>
      <c r="AQ2646" s="140"/>
      <c r="AR2646" s="140"/>
      <c r="AS2646" s="140"/>
      <c r="AT2646" s="140"/>
      <c r="AU2646" s="140"/>
    </row>
    <row r="2647" spans="1:47" outlineLevel="1">
      <c r="A2647" s="141"/>
      <c r="B2647" s="143"/>
      <c r="C2647" s="159" t="s">
        <v>1009</v>
      </c>
      <c r="D2647" s="183"/>
      <c r="E2647" s="174">
        <v>22.18</v>
      </c>
      <c r="F2647" s="199"/>
      <c r="G2647" s="145"/>
      <c r="H2647" s="169">
        <v>0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137</v>
      </c>
      <c r="S2647" s="140">
        <v>0</v>
      </c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159" t="s">
        <v>755</v>
      </c>
      <c r="D2648" s="183"/>
      <c r="E2648" s="174">
        <v>17.2</v>
      </c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/>
      <c r="B2649" s="143"/>
      <c r="C2649" s="159" t="s">
        <v>202</v>
      </c>
      <c r="D2649" s="183"/>
      <c r="E2649" s="174"/>
      <c r="F2649" s="199"/>
      <c r="G2649" s="145"/>
      <c r="H2649" s="169">
        <v>0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137</v>
      </c>
      <c r="S2649" s="140">
        <v>0</v>
      </c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802</v>
      </c>
      <c r="D2650" s="183"/>
      <c r="E2650" s="174"/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outlineLevel="1">
      <c r="A2651" s="141"/>
      <c r="B2651" s="143"/>
      <c r="C2651" s="159" t="s">
        <v>982</v>
      </c>
      <c r="D2651" s="183"/>
      <c r="E2651" s="174">
        <v>350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983</v>
      </c>
      <c r="D2652" s="183"/>
      <c r="E2652" s="174">
        <v>298</v>
      </c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159" t="s">
        <v>1010</v>
      </c>
      <c r="D2653" s="183"/>
      <c r="E2653" s="174">
        <v>172</v>
      </c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1011</v>
      </c>
      <c r="D2654" s="183"/>
      <c r="E2654" s="174">
        <v>16.64</v>
      </c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>
        <v>630</v>
      </c>
      <c r="B2655" s="143" t="s">
        <v>2180</v>
      </c>
      <c r="C2655" s="158" t="s">
        <v>2181</v>
      </c>
      <c r="D2655" s="182" t="s">
        <v>168</v>
      </c>
      <c r="E2655" s="205">
        <v>1427</v>
      </c>
      <c r="F2655" s="199"/>
      <c r="G2655" s="145">
        <f>ROUND(E2655*F2655,2)</f>
        <v>0</v>
      </c>
      <c r="H2655" s="169" t="s">
        <v>2333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135</v>
      </c>
      <c r="S2655" s="140"/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outlineLevel="1">
      <c r="A2656" s="141"/>
      <c r="B2656" s="143"/>
      <c r="C2656" s="159" t="s">
        <v>203</v>
      </c>
      <c r="D2656" s="183"/>
      <c r="E2656" s="174"/>
      <c r="F2656" s="199"/>
      <c r="G2656" s="145"/>
      <c r="H2656" s="169">
        <v>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137</v>
      </c>
      <c r="S2656" s="140">
        <v>0</v>
      </c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204" t="s">
        <v>2351</v>
      </c>
      <c r="D2657" s="183"/>
      <c r="E2657" s="203">
        <v>1135</v>
      </c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/>
      <c r="B2658" s="143"/>
      <c r="C2658" s="159" t="s">
        <v>2161</v>
      </c>
      <c r="D2658" s="183"/>
      <c r="E2658" s="174">
        <v>85</v>
      </c>
      <c r="F2658" s="199"/>
      <c r="G2658" s="145"/>
      <c r="H2658" s="169">
        <v>0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137</v>
      </c>
      <c r="S2658" s="140">
        <v>0</v>
      </c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202</v>
      </c>
      <c r="D2659" s="183"/>
      <c r="E2659" s="174"/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159" t="s">
        <v>802</v>
      </c>
      <c r="D2660" s="183"/>
      <c r="E2660" s="174"/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2182</v>
      </c>
      <c r="D2661" s="183"/>
      <c r="E2661" s="174">
        <v>207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ht="22.5" outlineLevel="1">
      <c r="A2662" s="141">
        <v>631</v>
      </c>
      <c r="B2662" s="143" t="s">
        <v>2183</v>
      </c>
      <c r="C2662" s="158" t="s">
        <v>2184</v>
      </c>
      <c r="D2662" s="182" t="s">
        <v>181</v>
      </c>
      <c r="E2662" s="205">
        <v>3858.72</v>
      </c>
      <c r="F2662" s="199"/>
      <c r="G2662" s="145">
        <f>ROUND(E2662*F2662,2)</f>
        <v>0</v>
      </c>
      <c r="H2662" s="169" t="s">
        <v>2334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135</v>
      </c>
      <c r="S2662" s="140"/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203</v>
      </c>
      <c r="D2663" s="183"/>
      <c r="E2663" s="174"/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outlineLevel="1">
      <c r="A2664" s="141"/>
      <c r="B2664" s="143"/>
      <c r="C2664" s="159" t="s">
        <v>994</v>
      </c>
      <c r="D2664" s="183"/>
      <c r="E2664" s="174">
        <v>699.31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outlineLevel="1">
      <c r="A2665" s="141"/>
      <c r="B2665" s="143"/>
      <c r="C2665" s="159" t="s">
        <v>997</v>
      </c>
      <c r="D2665" s="183"/>
      <c r="E2665" s="174">
        <v>525.6</v>
      </c>
      <c r="F2665" s="199"/>
      <c r="G2665" s="145"/>
      <c r="H2665" s="169">
        <v>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137</v>
      </c>
      <c r="S2665" s="140">
        <v>0</v>
      </c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159" t="s">
        <v>998</v>
      </c>
      <c r="D2666" s="183"/>
      <c r="E2666" s="174">
        <v>99.9</v>
      </c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/>
      <c r="B2667" s="143"/>
      <c r="C2667" s="159" t="s">
        <v>999</v>
      </c>
      <c r="D2667" s="183"/>
      <c r="E2667" s="174">
        <v>242.6</v>
      </c>
      <c r="F2667" s="199"/>
      <c r="G2667" s="145"/>
      <c r="H2667" s="169">
        <v>0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137</v>
      </c>
      <c r="S2667" s="140">
        <v>0</v>
      </c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1000</v>
      </c>
      <c r="D2668" s="183"/>
      <c r="E2668" s="174">
        <v>125.4</v>
      </c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1001</v>
      </c>
      <c r="D2669" s="183"/>
      <c r="E2669" s="174">
        <v>116.1</v>
      </c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/>
      <c r="B2670" s="143"/>
      <c r="C2670" s="159" t="s">
        <v>1002</v>
      </c>
      <c r="D2670" s="183"/>
      <c r="E2670" s="174">
        <v>220.28</v>
      </c>
      <c r="F2670" s="199"/>
      <c r="G2670" s="145"/>
      <c r="H2670" s="169">
        <v>0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137</v>
      </c>
      <c r="S2670" s="140">
        <v>0</v>
      </c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1003</v>
      </c>
      <c r="D2671" s="183"/>
      <c r="E2671" s="174">
        <v>27.66</v>
      </c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159" t="s">
        <v>1004</v>
      </c>
      <c r="D2672" s="183"/>
      <c r="E2672" s="174">
        <v>21.16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outlineLevel="1">
      <c r="A2673" s="141"/>
      <c r="B2673" s="143"/>
      <c r="C2673" s="159" t="s">
        <v>1005</v>
      </c>
      <c r="D2673" s="183"/>
      <c r="E2673" s="174">
        <v>87.33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1006</v>
      </c>
      <c r="D2674" s="183"/>
      <c r="E2674" s="174">
        <v>442.94</v>
      </c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/>
      <c r="B2675" s="143"/>
      <c r="C2675" s="204" t="s">
        <v>2355</v>
      </c>
      <c r="D2675" s="183"/>
      <c r="E2675" s="203"/>
      <c r="F2675" s="199"/>
      <c r="G2675" s="145"/>
      <c r="H2675" s="169">
        <v>0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137</v>
      </c>
      <c r="S2675" s="140">
        <v>0</v>
      </c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/>
      <c r="B2676" s="143"/>
      <c r="C2676" s="159" t="s">
        <v>205</v>
      </c>
      <c r="D2676" s="183"/>
      <c r="E2676" s="174">
        <v>48</v>
      </c>
      <c r="F2676" s="199"/>
      <c r="G2676" s="145"/>
      <c r="H2676" s="169">
        <v>0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137</v>
      </c>
      <c r="S2676" s="140">
        <v>0</v>
      </c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159" t="s">
        <v>1009</v>
      </c>
      <c r="D2677" s="183"/>
      <c r="E2677" s="174">
        <v>22.18</v>
      </c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159" t="s">
        <v>755</v>
      </c>
      <c r="D2678" s="183"/>
      <c r="E2678" s="174">
        <v>17.2</v>
      </c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ht="33.75" outlineLevel="1">
      <c r="A2679" s="141"/>
      <c r="B2679" s="143"/>
      <c r="C2679" s="159" t="s">
        <v>2152</v>
      </c>
      <c r="D2679" s="183"/>
      <c r="E2679" s="174">
        <v>80.831599999999995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/>
      <c r="B2680" s="143"/>
      <c r="C2680" s="159" t="s">
        <v>2153</v>
      </c>
      <c r="D2680" s="183"/>
      <c r="E2680" s="174">
        <v>102.88500000000001</v>
      </c>
      <c r="F2680" s="199"/>
      <c r="G2680" s="145"/>
      <c r="H2680" s="169">
        <v>0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137</v>
      </c>
      <c r="S2680" s="140">
        <v>0</v>
      </c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2350</v>
      </c>
      <c r="D2681" s="183"/>
      <c r="E2681" s="174">
        <v>113.5</v>
      </c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outlineLevel="1">
      <c r="A2682" s="141"/>
      <c r="B2682" s="143"/>
      <c r="C2682" s="159" t="s">
        <v>2154</v>
      </c>
      <c r="D2682" s="183"/>
      <c r="E2682" s="174">
        <v>8.5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/>
      <c r="B2683" s="143"/>
      <c r="C2683" s="159" t="s">
        <v>202</v>
      </c>
      <c r="D2683" s="183"/>
      <c r="E2683" s="174"/>
      <c r="F2683" s="199"/>
      <c r="G2683" s="145"/>
      <c r="H2683" s="169">
        <v>0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137</v>
      </c>
      <c r="S2683" s="140">
        <v>0</v>
      </c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outlineLevel="1">
      <c r="A2684" s="141"/>
      <c r="B2684" s="143"/>
      <c r="C2684" s="159" t="s">
        <v>802</v>
      </c>
      <c r="D2684" s="183"/>
      <c r="E2684" s="174"/>
      <c r="F2684" s="199"/>
      <c r="G2684" s="145"/>
      <c r="H2684" s="169">
        <v>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137</v>
      </c>
      <c r="S2684" s="140">
        <v>0</v>
      </c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159" t="s">
        <v>982</v>
      </c>
      <c r="D2685" s="183"/>
      <c r="E2685" s="174">
        <v>350</v>
      </c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/>
      <c r="B2686" s="143"/>
      <c r="C2686" s="159" t="s">
        <v>983</v>
      </c>
      <c r="D2686" s="183"/>
      <c r="E2686" s="174">
        <v>298</v>
      </c>
      <c r="F2686" s="199"/>
      <c r="G2686" s="145"/>
      <c r="H2686" s="169">
        <v>0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137</v>
      </c>
      <c r="S2686" s="140">
        <v>0</v>
      </c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59" t="s">
        <v>1010</v>
      </c>
      <c r="D2687" s="183"/>
      <c r="E2687" s="174">
        <v>172</v>
      </c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0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59" t="s">
        <v>1011</v>
      </c>
      <c r="D2688" s="183"/>
      <c r="E2688" s="174">
        <v>16.64</v>
      </c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0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/>
      <c r="B2689" s="143"/>
      <c r="C2689" s="159" t="s">
        <v>2155</v>
      </c>
      <c r="D2689" s="183"/>
      <c r="E2689" s="174">
        <v>20.7</v>
      </c>
      <c r="F2689" s="199"/>
      <c r="G2689" s="145"/>
      <c r="H2689" s="169">
        <v>0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137</v>
      </c>
      <c r="S2689" s="140">
        <v>0</v>
      </c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ht="22.5" outlineLevel="1">
      <c r="A2690" s="141">
        <v>632</v>
      </c>
      <c r="B2690" s="143" t="s">
        <v>2185</v>
      </c>
      <c r="C2690" s="158" t="s">
        <v>2186</v>
      </c>
      <c r="D2690" s="182" t="s">
        <v>181</v>
      </c>
      <c r="E2690" s="145">
        <v>178.75000000000003</v>
      </c>
      <c r="F2690" s="199"/>
      <c r="G2690" s="145">
        <f>ROUND(E2690*F2690,2)</f>
        <v>0</v>
      </c>
      <c r="H2690" s="169" t="s">
        <v>2334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135</v>
      </c>
      <c r="S2690" s="140"/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/>
      <c r="B2691" s="143"/>
      <c r="C2691" s="159" t="s">
        <v>203</v>
      </c>
      <c r="D2691" s="183"/>
      <c r="E2691" s="174"/>
      <c r="F2691" s="199"/>
      <c r="G2691" s="145"/>
      <c r="H2691" s="169">
        <v>0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137</v>
      </c>
      <c r="S2691" s="140">
        <v>0</v>
      </c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outlineLevel="1">
      <c r="A2692" s="141"/>
      <c r="B2692" s="143"/>
      <c r="C2692" s="161" t="s">
        <v>209</v>
      </c>
      <c r="D2692" s="185"/>
      <c r="E2692" s="175"/>
      <c r="F2692" s="199"/>
      <c r="G2692" s="145"/>
      <c r="H2692" s="169">
        <v>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137</v>
      </c>
      <c r="S2692" s="140">
        <v>2</v>
      </c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outlineLevel="1">
      <c r="A2693" s="141"/>
      <c r="B2693" s="143"/>
      <c r="C2693" s="162" t="s">
        <v>2187</v>
      </c>
      <c r="D2693" s="185"/>
      <c r="E2693" s="175">
        <v>53.1</v>
      </c>
      <c r="F2693" s="199"/>
      <c r="G2693" s="145"/>
      <c r="H2693" s="169">
        <v>0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137</v>
      </c>
      <c r="S2693" s="140">
        <v>2</v>
      </c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/>
      <c r="B2694" s="143"/>
      <c r="C2694" s="162" t="s">
        <v>2188</v>
      </c>
      <c r="D2694" s="185"/>
      <c r="E2694" s="175">
        <v>102.88500000000001</v>
      </c>
      <c r="F2694" s="199"/>
      <c r="G2694" s="145"/>
      <c r="H2694" s="169">
        <v>0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137</v>
      </c>
      <c r="S2694" s="140">
        <v>2</v>
      </c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62" t="s">
        <v>2189</v>
      </c>
      <c r="D2695" s="185"/>
      <c r="E2695" s="175">
        <v>6.5</v>
      </c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2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/>
      <c r="B2696" s="143"/>
      <c r="C2696" s="161" t="s">
        <v>214</v>
      </c>
      <c r="D2696" s="185"/>
      <c r="E2696" s="175"/>
      <c r="F2696" s="199"/>
      <c r="G2696" s="145"/>
      <c r="H2696" s="169">
        <v>0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137</v>
      </c>
      <c r="S2696" s="140">
        <v>0</v>
      </c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59" t="s">
        <v>2190</v>
      </c>
      <c r="D2697" s="183"/>
      <c r="E2697" s="174">
        <v>178.75</v>
      </c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0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ht="22.5" outlineLevel="1">
      <c r="A2698" s="141">
        <v>633</v>
      </c>
      <c r="B2698" s="143" t="s">
        <v>2191</v>
      </c>
      <c r="C2698" s="158" t="s">
        <v>2192</v>
      </c>
      <c r="D2698" s="182" t="s">
        <v>181</v>
      </c>
      <c r="E2698" s="145">
        <v>800.70100000000002</v>
      </c>
      <c r="F2698" s="199"/>
      <c r="G2698" s="145">
        <f>ROUND(E2698*F2698,2)</f>
        <v>0</v>
      </c>
      <c r="H2698" s="169" t="s">
        <v>2334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135</v>
      </c>
      <c r="S2698" s="140"/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outlineLevel="1">
      <c r="A2699" s="141"/>
      <c r="B2699" s="143"/>
      <c r="C2699" s="159" t="s">
        <v>203</v>
      </c>
      <c r="D2699" s="183"/>
      <c r="E2699" s="174"/>
      <c r="F2699" s="199"/>
      <c r="G2699" s="145"/>
      <c r="H2699" s="169">
        <v>0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137</v>
      </c>
      <c r="S2699" s="140">
        <v>0</v>
      </c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61" t="s">
        <v>209</v>
      </c>
      <c r="D2700" s="185"/>
      <c r="E2700" s="175"/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2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outlineLevel="1">
      <c r="A2701" s="141"/>
      <c r="B2701" s="143"/>
      <c r="C2701" s="162" t="s">
        <v>1053</v>
      </c>
      <c r="D2701" s="185"/>
      <c r="E2701" s="175">
        <v>699.31</v>
      </c>
      <c r="F2701" s="199"/>
      <c r="G2701" s="145"/>
      <c r="H2701" s="169">
        <v>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137</v>
      </c>
      <c r="S2701" s="140">
        <v>2</v>
      </c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62" t="s">
        <v>2193</v>
      </c>
      <c r="D2702" s="185"/>
      <c r="E2702" s="175">
        <v>28.6</v>
      </c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2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61" t="s">
        <v>214</v>
      </c>
      <c r="D2703" s="185"/>
      <c r="E2703" s="175"/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0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/>
      <c r="B2704" s="143"/>
      <c r="C2704" s="159" t="s">
        <v>2194</v>
      </c>
      <c r="D2704" s="183"/>
      <c r="E2704" s="174">
        <v>800.70100000000002</v>
      </c>
      <c r="F2704" s="199"/>
      <c r="G2704" s="145"/>
      <c r="H2704" s="169">
        <v>0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137</v>
      </c>
      <c r="S2704" s="140">
        <v>0</v>
      </c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ht="22.5" outlineLevel="1">
      <c r="A2705" s="141">
        <v>634</v>
      </c>
      <c r="B2705" s="143" t="s">
        <v>2195</v>
      </c>
      <c r="C2705" s="158" t="s">
        <v>2196</v>
      </c>
      <c r="D2705" s="182" t="s">
        <v>181</v>
      </c>
      <c r="E2705" s="205">
        <v>2322.08</v>
      </c>
      <c r="F2705" s="199"/>
      <c r="G2705" s="145">
        <f>ROUND(E2705*F2705,2)</f>
        <v>0</v>
      </c>
      <c r="H2705" s="169" t="s">
        <v>2334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135</v>
      </c>
      <c r="S2705" s="140"/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159" t="s">
        <v>203</v>
      </c>
      <c r="D2706" s="183"/>
      <c r="E2706" s="174"/>
      <c r="F2706" s="199"/>
      <c r="G2706" s="145"/>
      <c r="H2706" s="169">
        <v>0</v>
      </c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0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141"/>
      <c r="B2707" s="143"/>
      <c r="C2707" s="161" t="s">
        <v>209</v>
      </c>
      <c r="D2707" s="185"/>
      <c r="E2707" s="175"/>
      <c r="F2707" s="199"/>
      <c r="G2707" s="145"/>
      <c r="H2707" s="169">
        <v>0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 t="s">
        <v>137</v>
      </c>
      <c r="S2707" s="140">
        <v>2</v>
      </c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outlineLevel="1">
      <c r="A2708" s="141"/>
      <c r="B2708" s="143"/>
      <c r="C2708" s="162" t="s">
        <v>212</v>
      </c>
      <c r="D2708" s="185"/>
      <c r="E2708" s="175">
        <v>525.6</v>
      </c>
      <c r="F2708" s="199"/>
      <c r="G2708" s="145"/>
      <c r="H2708" s="169">
        <v>0</v>
      </c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 t="s">
        <v>137</v>
      </c>
      <c r="S2708" s="140">
        <v>2</v>
      </c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141"/>
      <c r="B2709" s="143"/>
      <c r="C2709" s="162" t="s">
        <v>2197</v>
      </c>
      <c r="D2709" s="185"/>
      <c r="E2709" s="175">
        <v>99.9</v>
      </c>
      <c r="F2709" s="199"/>
      <c r="G2709" s="145"/>
      <c r="H2709" s="169">
        <v>0</v>
      </c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 t="s">
        <v>137</v>
      </c>
      <c r="S2709" s="140">
        <v>2</v>
      </c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141"/>
      <c r="B2710" s="143"/>
      <c r="C2710" s="162" t="s">
        <v>1054</v>
      </c>
      <c r="D2710" s="185"/>
      <c r="E2710" s="175">
        <v>242.6</v>
      </c>
      <c r="F2710" s="199"/>
      <c r="G2710" s="145"/>
      <c r="H2710" s="169">
        <v>0</v>
      </c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 t="s">
        <v>137</v>
      </c>
      <c r="S2710" s="140">
        <v>2</v>
      </c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/>
      <c r="B2711" s="143"/>
      <c r="C2711" s="162" t="s">
        <v>1055</v>
      </c>
      <c r="D2711" s="185"/>
      <c r="E2711" s="175">
        <v>125.4</v>
      </c>
      <c r="F2711" s="199"/>
      <c r="G2711" s="145"/>
      <c r="H2711" s="169">
        <v>0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137</v>
      </c>
      <c r="S2711" s="140">
        <v>2</v>
      </c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62" t="s">
        <v>1056</v>
      </c>
      <c r="D2712" s="185"/>
      <c r="E2712" s="175">
        <v>116.1</v>
      </c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2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162" t="s">
        <v>1057</v>
      </c>
      <c r="D2713" s="185"/>
      <c r="E2713" s="175">
        <v>220.28</v>
      </c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2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162" t="s">
        <v>1058</v>
      </c>
      <c r="D2714" s="185"/>
      <c r="E2714" s="175">
        <v>27.66</v>
      </c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2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62" t="s">
        <v>1059</v>
      </c>
      <c r="D2715" s="185"/>
      <c r="E2715" s="175">
        <v>21.16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2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/>
      <c r="B2716" s="143"/>
      <c r="C2716" s="162" t="s">
        <v>2198</v>
      </c>
      <c r="D2716" s="185"/>
      <c r="E2716" s="175">
        <v>87.33</v>
      </c>
      <c r="F2716" s="199"/>
      <c r="G2716" s="145"/>
      <c r="H2716" s="169">
        <v>0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137</v>
      </c>
      <c r="S2716" s="140">
        <v>2</v>
      </c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62" t="s">
        <v>1060</v>
      </c>
      <c r="D2717" s="185"/>
      <c r="E2717" s="175">
        <v>442.94</v>
      </c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2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207" t="s">
        <v>2354</v>
      </c>
      <c r="D2718" s="185"/>
      <c r="E2718" s="206"/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2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62" t="s">
        <v>763</v>
      </c>
      <c r="D2719" s="185"/>
      <c r="E2719" s="175">
        <v>48</v>
      </c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2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62" t="s">
        <v>1061</v>
      </c>
      <c r="D2720" s="185"/>
      <c r="E2720" s="175">
        <v>22.18</v>
      </c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2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outlineLevel="1">
      <c r="A2721" s="141"/>
      <c r="B2721" s="143"/>
      <c r="C2721" s="162" t="s">
        <v>2199</v>
      </c>
      <c r="D2721" s="185"/>
      <c r="E2721" s="175">
        <v>17.2</v>
      </c>
      <c r="F2721" s="199"/>
      <c r="G2721" s="145"/>
      <c r="H2721" s="169">
        <v>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137</v>
      </c>
      <c r="S2721" s="140">
        <v>2</v>
      </c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62" t="s">
        <v>2200</v>
      </c>
      <c r="D2722" s="185"/>
      <c r="E2722" s="175">
        <v>27.7316</v>
      </c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2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outlineLevel="1">
      <c r="A2723" s="141"/>
      <c r="B2723" s="143"/>
      <c r="C2723" s="207" t="s">
        <v>2352</v>
      </c>
      <c r="D2723" s="185"/>
      <c r="E2723" s="206">
        <v>84.9</v>
      </c>
      <c r="F2723" s="199"/>
      <c r="G2723" s="145"/>
      <c r="H2723" s="169">
        <v>0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137</v>
      </c>
      <c r="S2723" s="140">
        <v>2</v>
      </c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62" t="s">
        <v>2201</v>
      </c>
      <c r="D2724" s="185"/>
      <c r="E2724" s="175">
        <v>2</v>
      </c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2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61" t="s">
        <v>214</v>
      </c>
      <c r="D2725" s="185"/>
      <c r="E2725" s="175"/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0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204" t="s">
        <v>2353</v>
      </c>
      <c r="D2726" s="183"/>
      <c r="E2726" s="203">
        <v>2322.08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0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ht="22.5" outlineLevel="1">
      <c r="A2727" s="141">
        <v>635</v>
      </c>
      <c r="B2727" s="143" t="s">
        <v>2202</v>
      </c>
      <c r="C2727" s="158" t="s">
        <v>2203</v>
      </c>
      <c r="D2727" s="182" t="s">
        <v>181</v>
      </c>
      <c r="E2727" s="145">
        <v>943.07400000000007</v>
      </c>
      <c r="F2727" s="199"/>
      <c r="G2727" s="145">
        <f>ROUND(E2727*F2727,2)</f>
        <v>0</v>
      </c>
      <c r="H2727" s="169" t="s">
        <v>2334</v>
      </c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 t="s">
        <v>135</v>
      </c>
      <c r="S2727" s="140"/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59" t="s">
        <v>802</v>
      </c>
      <c r="D2728" s="183"/>
      <c r="E2728" s="174"/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0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161" t="s">
        <v>209</v>
      </c>
      <c r="D2729" s="185"/>
      <c r="E2729" s="175"/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2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outlineLevel="1">
      <c r="A2730" s="141"/>
      <c r="B2730" s="143"/>
      <c r="C2730" s="162" t="s">
        <v>1063</v>
      </c>
      <c r="D2730" s="185"/>
      <c r="E2730" s="175">
        <v>350</v>
      </c>
      <c r="F2730" s="199"/>
      <c r="G2730" s="145"/>
      <c r="H2730" s="169">
        <v>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137</v>
      </c>
      <c r="S2730" s="140">
        <v>2</v>
      </c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/>
      <c r="B2731" s="143"/>
      <c r="C2731" s="162" t="s">
        <v>1064</v>
      </c>
      <c r="D2731" s="185"/>
      <c r="E2731" s="175">
        <v>298</v>
      </c>
      <c r="F2731" s="199"/>
      <c r="G2731" s="145"/>
      <c r="H2731" s="169">
        <v>0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137</v>
      </c>
      <c r="S2731" s="140">
        <v>2</v>
      </c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 outlineLevel="1">
      <c r="A2732" s="141"/>
      <c r="B2732" s="143"/>
      <c r="C2732" s="162" t="s">
        <v>1065</v>
      </c>
      <c r="D2732" s="185"/>
      <c r="E2732" s="175">
        <v>172</v>
      </c>
      <c r="F2732" s="199"/>
      <c r="G2732" s="145"/>
      <c r="H2732" s="169">
        <v>0</v>
      </c>
      <c r="I2732" s="140"/>
      <c r="J2732" s="140"/>
      <c r="K2732" s="140"/>
      <c r="L2732" s="140"/>
      <c r="M2732" s="140"/>
      <c r="N2732" s="140"/>
      <c r="O2732" s="140"/>
      <c r="P2732" s="140"/>
      <c r="Q2732" s="140"/>
      <c r="R2732" s="140" t="s">
        <v>137</v>
      </c>
      <c r="S2732" s="140">
        <v>2</v>
      </c>
      <c r="T2732" s="140"/>
      <c r="U2732" s="140"/>
      <c r="V2732" s="140"/>
      <c r="W2732" s="140"/>
      <c r="X2732" s="140"/>
      <c r="Y2732" s="140"/>
      <c r="Z2732" s="140"/>
      <c r="AA2732" s="140"/>
      <c r="AB2732" s="140"/>
      <c r="AC2732" s="140"/>
      <c r="AD2732" s="140"/>
      <c r="AE2732" s="140"/>
      <c r="AF2732" s="140"/>
      <c r="AG2732" s="140"/>
      <c r="AH2732" s="140"/>
      <c r="AI2732" s="140"/>
      <c r="AJ2732" s="140"/>
      <c r="AK2732" s="140"/>
      <c r="AL2732" s="140"/>
      <c r="AM2732" s="140"/>
      <c r="AN2732" s="140"/>
      <c r="AO2732" s="140"/>
      <c r="AP2732" s="140"/>
      <c r="AQ2732" s="140"/>
      <c r="AR2732" s="140"/>
      <c r="AS2732" s="140"/>
      <c r="AT2732" s="140"/>
      <c r="AU2732" s="140"/>
    </row>
    <row r="2733" spans="1:47" outlineLevel="1">
      <c r="A2733" s="141"/>
      <c r="B2733" s="143"/>
      <c r="C2733" s="162" t="s">
        <v>1044</v>
      </c>
      <c r="D2733" s="185"/>
      <c r="E2733" s="175">
        <v>16.64</v>
      </c>
      <c r="F2733" s="199"/>
      <c r="G2733" s="145"/>
      <c r="H2733" s="169">
        <v>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137</v>
      </c>
      <c r="S2733" s="140">
        <v>2</v>
      </c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141"/>
      <c r="B2734" s="143"/>
      <c r="C2734" s="162" t="s">
        <v>2204</v>
      </c>
      <c r="D2734" s="185"/>
      <c r="E2734" s="175">
        <v>20.7</v>
      </c>
      <c r="F2734" s="199"/>
      <c r="G2734" s="145"/>
      <c r="H2734" s="169">
        <v>0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 t="s">
        <v>137</v>
      </c>
      <c r="S2734" s="140">
        <v>2</v>
      </c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141"/>
      <c r="B2735" s="143"/>
      <c r="C2735" s="161" t="s">
        <v>214</v>
      </c>
      <c r="D2735" s="185"/>
      <c r="E2735" s="175"/>
      <c r="F2735" s="199"/>
      <c r="G2735" s="145"/>
      <c r="H2735" s="169">
        <v>0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 t="s">
        <v>137</v>
      </c>
      <c r="S2735" s="140">
        <v>0</v>
      </c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 outlineLevel="1">
      <c r="A2736" s="141"/>
      <c r="B2736" s="143"/>
      <c r="C2736" s="159" t="s">
        <v>2205</v>
      </c>
      <c r="D2736" s="183"/>
      <c r="E2736" s="174">
        <v>943.07399999999996</v>
      </c>
      <c r="F2736" s="199"/>
      <c r="G2736" s="145"/>
      <c r="H2736" s="169">
        <v>0</v>
      </c>
      <c r="I2736" s="140"/>
      <c r="J2736" s="140"/>
      <c r="K2736" s="140"/>
      <c r="L2736" s="140"/>
      <c r="M2736" s="140"/>
      <c r="N2736" s="140"/>
      <c r="O2736" s="140"/>
      <c r="P2736" s="140"/>
      <c r="Q2736" s="140"/>
      <c r="R2736" s="140" t="s">
        <v>137</v>
      </c>
      <c r="S2736" s="140">
        <v>0</v>
      </c>
      <c r="T2736" s="140"/>
      <c r="U2736" s="140"/>
      <c r="V2736" s="140"/>
      <c r="W2736" s="140"/>
      <c r="X2736" s="140"/>
      <c r="Y2736" s="140"/>
      <c r="Z2736" s="140"/>
      <c r="AA2736" s="140"/>
      <c r="AB2736" s="140"/>
      <c r="AC2736" s="140"/>
      <c r="AD2736" s="140"/>
      <c r="AE2736" s="140"/>
      <c r="AF2736" s="140"/>
      <c r="AG2736" s="140"/>
      <c r="AH2736" s="140"/>
      <c r="AI2736" s="140"/>
      <c r="AJ2736" s="140"/>
      <c r="AK2736" s="140"/>
      <c r="AL2736" s="140"/>
      <c r="AM2736" s="140"/>
      <c r="AN2736" s="140"/>
      <c r="AO2736" s="140"/>
      <c r="AP2736" s="140"/>
      <c r="AQ2736" s="140"/>
      <c r="AR2736" s="140"/>
      <c r="AS2736" s="140"/>
      <c r="AT2736" s="140"/>
      <c r="AU2736" s="140"/>
    </row>
    <row r="2737" spans="1:47" outlineLevel="1">
      <c r="A2737" s="141">
        <v>636</v>
      </c>
      <c r="B2737" s="143" t="s">
        <v>2206</v>
      </c>
      <c r="C2737" s="158" t="s">
        <v>2207</v>
      </c>
      <c r="D2737" s="182" t="s">
        <v>0</v>
      </c>
      <c r="E2737" s="145">
        <v>8.1</v>
      </c>
      <c r="F2737" s="199"/>
      <c r="G2737" s="145">
        <f>ROUND(E2737*F2737,2)</f>
        <v>0</v>
      </c>
      <c r="H2737" s="169" t="s">
        <v>2333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135</v>
      </c>
      <c r="S2737" s="140"/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2" t="s">
        <v>130</v>
      </c>
      <c r="B2738" s="217">
        <v>772</v>
      </c>
      <c r="C2738" s="160" t="s">
        <v>2356</v>
      </c>
      <c r="D2738" s="184"/>
      <c r="E2738" s="200"/>
      <c r="F2738" s="200"/>
      <c r="G2738" s="200">
        <f>SUM(G2739:G2766)</f>
        <v>0</v>
      </c>
      <c r="H2738" s="170"/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/>
      <c r="S2738" s="140"/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210">
        <v>637</v>
      </c>
      <c r="B2739" s="211" t="s">
        <v>2150</v>
      </c>
      <c r="C2739" s="212" t="s">
        <v>2151</v>
      </c>
      <c r="D2739" s="213" t="s">
        <v>181</v>
      </c>
      <c r="E2739" s="205">
        <v>349.75</v>
      </c>
      <c r="F2739" s="205"/>
      <c r="G2739" s="205">
        <f>ROUND(E2739*F2739,2)</f>
        <v>0</v>
      </c>
      <c r="H2739" s="214" t="s">
        <v>2333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/>
      <c r="S2739" s="140"/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outlineLevel="1">
      <c r="A2740" s="210"/>
      <c r="B2740" s="211"/>
      <c r="C2740" s="204" t="s">
        <v>203</v>
      </c>
      <c r="D2740" s="215"/>
      <c r="E2740" s="203"/>
      <c r="F2740" s="205"/>
      <c r="G2740" s="205"/>
      <c r="H2740" s="214"/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/>
      <c r="S2740" s="140"/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210"/>
      <c r="B2741" s="211"/>
      <c r="C2741" s="204" t="s">
        <v>2365</v>
      </c>
      <c r="D2741" s="215"/>
      <c r="E2741" s="203">
        <v>338.95</v>
      </c>
      <c r="F2741" s="205"/>
      <c r="G2741" s="205"/>
      <c r="H2741" s="214"/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/>
      <c r="S2741" s="140"/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210"/>
      <c r="B2742" s="211"/>
      <c r="C2742" s="204" t="s">
        <v>2357</v>
      </c>
      <c r="D2742" s="215"/>
      <c r="E2742" s="203">
        <f>0.1*108</f>
        <v>10.8</v>
      </c>
      <c r="F2742" s="205"/>
      <c r="G2742" s="205"/>
      <c r="H2742" s="214"/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/>
      <c r="S2742" s="140"/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210">
        <v>638</v>
      </c>
      <c r="B2743" s="211" t="s">
        <v>2358</v>
      </c>
      <c r="C2743" s="212" t="s">
        <v>2359</v>
      </c>
      <c r="D2743" s="213" t="s">
        <v>168</v>
      </c>
      <c r="E2743" s="205">
        <v>108</v>
      </c>
      <c r="F2743" s="205"/>
      <c r="G2743" s="205">
        <f>ROUND(E2743*F2743,2)</f>
        <v>0</v>
      </c>
      <c r="H2743" s="214" t="s">
        <v>2333</v>
      </c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/>
      <c r="S2743" s="140"/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outlineLevel="1">
      <c r="A2744" s="210"/>
      <c r="B2744" s="211"/>
      <c r="C2744" s="204" t="s">
        <v>203</v>
      </c>
      <c r="D2744" s="215"/>
      <c r="E2744" s="203"/>
      <c r="F2744" s="205"/>
      <c r="G2744" s="205">
        <f>ROUND(E2744*F2744,2)</f>
        <v>0</v>
      </c>
      <c r="H2744" s="214"/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/>
      <c r="S2744" s="140"/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210"/>
      <c r="B2745" s="211"/>
      <c r="C2745" s="204" t="s">
        <v>2366</v>
      </c>
      <c r="D2745" s="215"/>
      <c r="E2745" s="203"/>
      <c r="F2745" s="205"/>
      <c r="G2745" s="205"/>
      <c r="H2745" s="214"/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/>
      <c r="S2745" s="140"/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210"/>
      <c r="B2746" s="211"/>
      <c r="C2746" s="204" t="s">
        <v>2360</v>
      </c>
      <c r="D2746" s="215"/>
      <c r="E2746" s="203">
        <v>108</v>
      </c>
      <c r="F2746" s="205"/>
      <c r="G2746" s="205"/>
      <c r="H2746" s="214"/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/>
      <c r="S2746" s="140"/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210">
        <v>639</v>
      </c>
      <c r="B2747" s="211" t="s">
        <v>2361</v>
      </c>
      <c r="C2747" s="212" t="s">
        <v>2362</v>
      </c>
      <c r="D2747" s="213" t="s">
        <v>168</v>
      </c>
      <c r="E2747" s="205">
        <v>108</v>
      </c>
      <c r="F2747" s="205"/>
      <c r="G2747" s="205">
        <f>ROUND(E2747*F2747,2)</f>
        <v>0</v>
      </c>
      <c r="H2747" s="214" t="s">
        <v>2334</v>
      </c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/>
      <c r="S2747" s="140"/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 outlineLevel="1">
      <c r="A2748" s="210"/>
      <c r="B2748" s="211"/>
      <c r="C2748" s="204" t="s">
        <v>203</v>
      </c>
      <c r="D2748" s="215"/>
      <c r="E2748" s="203"/>
      <c r="F2748" s="205"/>
      <c r="G2748" s="205">
        <f>ROUND(E2748*F2748,2)</f>
        <v>0</v>
      </c>
      <c r="H2748" s="214"/>
      <c r="I2748" s="140"/>
      <c r="J2748" s="140"/>
      <c r="K2748" s="140"/>
      <c r="L2748" s="140"/>
      <c r="M2748" s="140"/>
      <c r="N2748" s="140"/>
      <c r="O2748" s="140"/>
      <c r="P2748" s="140"/>
      <c r="Q2748" s="140"/>
      <c r="R2748" s="140"/>
      <c r="S2748" s="140"/>
      <c r="T2748" s="140"/>
      <c r="U2748" s="140"/>
      <c r="V2748" s="140"/>
      <c r="W2748" s="140"/>
      <c r="X2748" s="140"/>
      <c r="Y2748" s="140"/>
      <c r="Z2748" s="140"/>
      <c r="AA2748" s="140"/>
      <c r="AB2748" s="140"/>
      <c r="AC2748" s="140"/>
      <c r="AD2748" s="140"/>
      <c r="AE2748" s="140"/>
      <c r="AF2748" s="140"/>
      <c r="AG2748" s="140"/>
      <c r="AH2748" s="140"/>
      <c r="AI2748" s="140"/>
      <c r="AJ2748" s="140"/>
      <c r="AK2748" s="140"/>
      <c r="AL2748" s="140"/>
      <c r="AM2748" s="140"/>
      <c r="AN2748" s="140"/>
      <c r="AO2748" s="140"/>
      <c r="AP2748" s="140"/>
      <c r="AQ2748" s="140"/>
      <c r="AR2748" s="140"/>
      <c r="AS2748" s="140"/>
      <c r="AT2748" s="140"/>
      <c r="AU2748" s="140"/>
    </row>
    <row r="2749" spans="1:47" outlineLevel="1">
      <c r="A2749" s="210"/>
      <c r="B2749" s="211"/>
      <c r="C2749" s="204" t="s">
        <v>2366</v>
      </c>
      <c r="D2749" s="215"/>
      <c r="E2749" s="203"/>
      <c r="F2749" s="205"/>
      <c r="G2749" s="205"/>
      <c r="H2749" s="214"/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/>
      <c r="S2749" s="140"/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210"/>
      <c r="B2750" s="211"/>
      <c r="C2750" s="204" t="s">
        <v>2360</v>
      </c>
      <c r="D2750" s="215"/>
      <c r="E2750" s="203">
        <v>108</v>
      </c>
      <c r="F2750" s="205"/>
      <c r="G2750" s="205"/>
      <c r="H2750" s="214"/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/>
      <c r="S2750" s="140"/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outlineLevel="1">
      <c r="A2751" s="210">
        <v>640</v>
      </c>
      <c r="B2751" s="211" t="s">
        <v>2363</v>
      </c>
      <c r="C2751" s="212" t="s">
        <v>2364</v>
      </c>
      <c r="D2751" s="213" t="s">
        <v>181</v>
      </c>
      <c r="E2751" s="205">
        <v>338.95</v>
      </c>
      <c r="F2751" s="205"/>
      <c r="G2751" s="205">
        <f>ROUND(E2751*F2751,2)</f>
        <v>0</v>
      </c>
      <c r="H2751" s="214" t="s">
        <v>2333</v>
      </c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/>
      <c r="S2751" s="140"/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210"/>
      <c r="B2752" s="211"/>
      <c r="C2752" s="204" t="s">
        <v>203</v>
      </c>
      <c r="D2752" s="215"/>
      <c r="E2752" s="203"/>
      <c r="F2752" s="205"/>
      <c r="G2752" s="205"/>
      <c r="H2752" s="214"/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/>
      <c r="S2752" s="140"/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210"/>
      <c r="B2753" s="211"/>
      <c r="C2753" s="204" t="s">
        <v>2367</v>
      </c>
      <c r="D2753" s="215"/>
      <c r="E2753" s="203">
        <v>338.95</v>
      </c>
      <c r="F2753" s="205"/>
      <c r="G2753" s="205"/>
      <c r="H2753" s="214"/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/>
      <c r="S2753" s="140"/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210">
        <v>641</v>
      </c>
      <c r="B2754" s="211" t="s">
        <v>2180</v>
      </c>
      <c r="C2754" s="212" t="s">
        <v>2181</v>
      </c>
      <c r="D2754" s="213" t="s">
        <v>168</v>
      </c>
      <c r="E2754" s="205">
        <v>108</v>
      </c>
      <c r="F2754" s="205"/>
      <c r="G2754" s="205">
        <f>ROUND(E2754*F2754,2)</f>
        <v>0</v>
      </c>
      <c r="H2754" s="214" t="s">
        <v>2333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/>
      <c r="S2754" s="140"/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210"/>
      <c r="B2755" s="211"/>
      <c r="C2755" s="204" t="s">
        <v>203</v>
      </c>
      <c r="D2755" s="215"/>
      <c r="E2755" s="203"/>
      <c r="F2755" s="205"/>
      <c r="G2755" s="205"/>
      <c r="H2755" s="214"/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/>
      <c r="S2755" s="140"/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outlineLevel="1">
      <c r="A2756" s="210"/>
      <c r="B2756" s="211"/>
      <c r="C2756" s="204" t="s">
        <v>2366</v>
      </c>
      <c r="D2756" s="215"/>
      <c r="E2756" s="203"/>
      <c r="F2756" s="205"/>
      <c r="G2756" s="205"/>
      <c r="H2756" s="214"/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/>
      <c r="S2756" s="140"/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210"/>
      <c r="B2757" s="211"/>
      <c r="C2757" s="204" t="s">
        <v>2360</v>
      </c>
      <c r="D2757" s="215"/>
      <c r="E2757" s="203">
        <v>108</v>
      </c>
      <c r="F2757" s="205"/>
      <c r="G2757" s="205"/>
      <c r="H2757" s="214"/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/>
      <c r="S2757" s="140"/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ht="22.5" outlineLevel="1">
      <c r="A2758" s="210">
        <v>642</v>
      </c>
      <c r="B2758" s="211" t="s">
        <v>2183</v>
      </c>
      <c r="C2758" s="212" t="s">
        <v>2184</v>
      </c>
      <c r="D2758" s="213" t="s">
        <v>181</v>
      </c>
      <c r="E2758" s="205">
        <v>349.75</v>
      </c>
      <c r="F2758" s="205"/>
      <c r="G2758" s="205">
        <f>ROUND(E2758*F2758,2)</f>
        <v>0</v>
      </c>
      <c r="H2758" s="214" t="s">
        <v>2334</v>
      </c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/>
      <c r="S2758" s="140"/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outlineLevel="1">
      <c r="A2759" s="210"/>
      <c r="B2759" s="211"/>
      <c r="C2759" s="204" t="s">
        <v>203</v>
      </c>
      <c r="D2759" s="215"/>
      <c r="E2759" s="203"/>
      <c r="F2759" s="205"/>
      <c r="G2759" s="205"/>
      <c r="H2759" s="214"/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/>
      <c r="S2759" s="140"/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210"/>
      <c r="B2760" s="211"/>
      <c r="C2760" s="204" t="s">
        <v>2365</v>
      </c>
      <c r="D2760" s="215"/>
      <c r="E2760" s="203">
        <v>338.95</v>
      </c>
      <c r="F2760" s="205"/>
      <c r="G2760" s="205"/>
      <c r="H2760" s="214"/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/>
      <c r="S2760" s="140"/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outlineLevel="1">
      <c r="A2761" s="210"/>
      <c r="B2761" s="211"/>
      <c r="C2761" s="204" t="s">
        <v>2357</v>
      </c>
      <c r="D2761" s="215"/>
      <c r="E2761" s="203">
        <f>0.1*108</f>
        <v>10.8</v>
      </c>
      <c r="F2761" s="205"/>
      <c r="G2761" s="205"/>
      <c r="H2761" s="214"/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/>
      <c r="S2761" s="140"/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ht="22.5" outlineLevel="1">
      <c r="A2762" s="210">
        <v>643</v>
      </c>
      <c r="B2762" s="211" t="s">
        <v>2361</v>
      </c>
      <c r="C2762" s="212" t="s">
        <v>2371</v>
      </c>
      <c r="D2762" s="213" t="s">
        <v>181</v>
      </c>
      <c r="E2762" s="205">
        <v>349.75</v>
      </c>
      <c r="F2762" s="205"/>
      <c r="G2762" s="205">
        <f>ROUND(E2762*F2762,2)</f>
        <v>0</v>
      </c>
      <c r="H2762" s="214" t="s">
        <v>2334</v>
      </c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/>
      <c r="S2762" s="140"/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210"/>
      <c r="B2763" s="211"/>
      <c r="C2763" s="204" t="s">
        <v>203</v>
      </c>
      <c r="D2763" s="215"/>
      <c r="E2763" s="203"/>
      <c r="F2763" s="205"/>
      <c r="G2763" s="205"/>
      <c r="H2763" s="214"/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/>
      <c r="S2763" s="140"/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210"/>
      <c r="B2764" s="211"/>
      <c r="C2764" s="204" t="s">
        <v>2365</v>
      </c>
      <c r="D2764" s="215"/>
      <c r="E2764" s="203">
        <v>338.95</v>
      </c>
      <c r="F2764" s="205"/>
      <c r="G2764" s="205"/>
      <c r="H2764" s="214"/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/>
      <c r="S2764" s="140"/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outlineLevel="1">
      <c r="A2765" s="210"/>
      <c r="B2765" s="211"/>
      <c r="C2765" s="204" t="s">
        <v>2357</v>
      </c>
      <c r="D2765" s="215"/>
      <c r="E2765" s="203">
        <f>0.1*108</f>
        <v>10.8</v>
      </c>
      <c r="F2765" s="205"/>
      <c r="G2765" s="205"/>
      <c r="H2765" s="214"/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/>
      <c r="S2765" s="140"/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outlineLevel="1">
      <c r="A2766" s="210">
        <v>644</v>
      </c>
      <c r="B2766" s="211" t="s">
        <v>2368</v>
      </c>
      <c r="C2766" s="212" t="s">
        <v>2369</v>
      </c>
      <c r="D2766" s="213" t="s">
        <v>0</v>
      </c>
      <c r="E2766" s="205">
        <v>8.4</v>
      </c>
      <c r="F2766" s="205"/>
      <c r="G2766" s="205">
        <f>ROUND(E2766*F2766,2)</f>
        <v>0</v>
      </c>
      <c r="H2766" s="214" t="s">
        <v>2333</v>
      </c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/>
      <c r="S2766" s="140"/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>
      <c r="A2767" s="142" t="s">
        <v>130</v>
      </c>
      <c r="B2767" s="144" t="s">
        <v>100</v>
      </c>
      <c r="C2767" s="160" t="s">
        <v>101</v>
      </c>
      <c r="D2767" s="184"/>
      <c r="E2767" s="146"/>
      <c r="F2767" s="200"/>
      <c r="G2767" s="146">
        <f>SUMIF(R2768:R2770,"&lt;&gt;NOR",G2768:G2770)</f>
        <v>0</v>
      </c>
      <c r="H2767" s="170"/>
      <c r="I2767" s="140"/>
      <c r="R2767" t="s">
        <v>131</v>
      </c>
    </row>
    <row r="2768" spans="1:47" ht="22.5" outlineLevel="1">
      <c r="A2768" s="141">
        <v>645</v>
      </c>
      <c r="B2768" s="143" t="s">
        <v>2208</v>
      </c>
      <c r="C2768" s="158" t="s">
        <v>2209</v>
      </c>
      <c r="D2768" s="182" t="s">
        <v>181</v>
      </c>
      <c r="E2768" s="145">
        <v>24.63</v>
      </c>
      <c r="F2768" s="199"/>
      <c r="G2768" s="145">
        <f>ROUND(E2768*F2768,2)</f>
        <v>0</v>
      </c>
      <c r="H2768" s="169" t="s">
        <v>2334</v>
      </c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 t="s">
        <v>135</v>
      </c>
      <c r="S2768" s="140"/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141"/>
      <c r="B2769" s="143"/>
      <c r="C2769" s="159" t="s">
        <v>2210</v>
      </c>
      <c r="D2769" s="183"/>
      <c r="E2769" s="174">
        <v>24.63</v>
      </c>
      <c r="F2769" s="199"/>
      <c r="G2769" s="145"/>
      <c r="H2769" s="169">
        <v>0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 t="s">
        <v>137</v>
      </c>
      <c r="S2769" s="140">
        <v>0</v>
      </c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 outlineLevel="1">
      <c r="A2770" s="141">
        <v>646</v>
      </c>
      <c r="B2770" s="143" t="s">
        <v>2211</v>
      </c>
      <c r="C2770" s="158" t="s">
        <v>2212</v>
      </c>
      <c r="D2770" s="182" t="s">
        <v>0</v>
      </c>
      <c r="E2770" s="145">
        <v>4.8499999999999996</v>
      </c>
      <c r="F2770" s="199"/>
      <c r="G2770" s="145">
        <f>ROUND(E2770*F2770,2)</f>
        <v>0</v>
      </c>
      <c r="H2770" s="169" t="s">
        <v>2333</v>
      </c>
      <c r="I2770" s="140"/>
      <c r="J2770" s="140"/>
      <c r="K2770" s="140"/>
      <c r="L2770" s="140"/>
      <c r="M2770" s="140"/>
      <c r="N2770" s="140"/>
      <c r="O2770" s="140"/>
      <c r="P2770" s="140"/>
      <c r="Q2770" s="140"/>
      <c r="R2770" s="140" t="s">
        <v>135</v>
      </c>
      <c r="S2770" s="140"/>
      <c r="T2770" s="140"/>
      <c r="U2770" s="140"/>
      <c r="V2770" s="140"/>
      <c r="W2770" s="140"/>
      <c r="X2770" s="140"/>
      <c r="Y2770" s="140"/>
      <c r="Z2770" s="140"/>
      <c r="AA2770" s="140"/>
      <c r="AB2770" s="140"/>
      <c r="AC2770" s="140"/>
      <c r="AD2770" s="140"/>
      <c r="AE2770" s="140"/>
      <c r="AF2770" s="140"/>
      <c r="AG2770" s="140"/>
      <c r="AH2770" s="140"/>
      <c r="AI2770" s="140"/>
      <c r="AJ2770" s="140"/>
      <c r="AK2770" s="140"/>
      <c r="AL2770" s="140"/>
      <c r="AM2770" s="140"/>
      <c r="AN2770" s="140"/>
      <c r="AO2770" s="140"/>
      <c r="AP2770" s="140"/>
      <c r="AQ2770" s="140"/>
      <c r="AR2770" s="140"/>
      <c r="AS2770" s="140"/>
      <c r="AT2770" s="140"/>
      <c r="AU2770" s="140"/>
    </row>
    <row r="2771" spans="1:47">
      <c r="A2771" s="142" t="s">
        <v>130</v>
      </c>
      <c r="B2771" s="144" t="s">
        <v>102</v>
      </c>
      <c r="C2771" s="160" t="s">
        <v>103</v>
      </c>
      <c r="D2771" s="184"/>
      <c r="E2771" s="146"/>
      <c r="F2771" s="200"/>
      <c r="G2771" s="146">
        <f>SUMIF(R2772:R2782,"&lt;&gt;NOR",G2772:G2782)</f>
        <v>0</v>
      </c>
      <c r="H2771" s="170"/>
      <c r="I2771" s="140"/>
      <c r="R2771" t="s">
        <v>131</v>
      </c>
    </row>
    <row r="2772" spans="1:47" outlineLevel="1">
      <c r="A2772" s="141">
        <v>647</v>
      </c>
      <c r="B2772" s="143" t="s">
        <v>2213</v>
      </c>
      <c r="C2772" s="158" t="s">
        <v>2214</v>
      </c>
      <c r="D2772" s="182" t="s">
        <v>181</v>
      </c>
      <c r="E2772" s="145">
        <v>51.18</v>
      </c>
      <c r="F2772" s="199"/>
      <c r="G2772" s="145">
        <f>ROUND(E2772*F2772,2)</f>
        <v>0</v>
      </c>
      <c r="H2772" s="169" t="s">
        <v>2334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135</v>
      </c>
      <c r="S2772" s="140"/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outlineLevel="1">
      <c r="A2773" s="141"/>
      <c r="B2773" s="143"/>
      <c r="C2773" s="159" t="s">
        <v>604</v>
      </c>
      <c r="D2773" s="183"/>
      <c r="E2773" s="174"/>
      <c r="F2773" s="199"/>
      <c r="G2773" s="145"/>
      <c r="H2773" s="169">
        <v>0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137</v>
      </c>
      <c r="S2773" s="140">
        <v>0</v>
      </c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 outlineLevel="1">
      <c r="A2774" s="141"/>
      <c r="B2774" s="143"/>
      <c r="C2774" s="159" t="s">
        <v>203</v>
      </c>
      <c r="D2774" s="183"/>
      <c r="E2774" s="174"/>
      <c r="F2774" s="199"/>
      <c r="G2774" s="145"/>
      <c r="H2774" s="169">
        <v>0</v>
      </c>
      <c r="I2774" s="140"/>
      <c r="J2774" s="140"/>
      <c r="K2774" s="140"/>
      <c r="L2774" s="140"/>
      <c r="M2774" s="140"/>
      <c r="N2774" s="140"/>
      <c r="O2774" s="140"/>
      <c r="P2774" s="140"/>
      <c r="Q2774" s="140"/>
      <c r="R2774" s="140" t="s">
        <v>137</v>
      </c>
      <c r="S2774" s="140">
        <v>0</v>
      </c>
      <c r="T2774" s="140"/>
      <c r="U2774" s="140"/>
      <c r="V2774" s="140"/>
      <c r="W2774" s="140"/>
      <c r="X2774" s="140"/>
      <c r="Y2774" s="140"/>
      <c r="Z2774" s="140"/>
      <c r="AA2774" s="140"/>
      <c r="AB2774" s="140"/>
      <c r="AC2774" s="140"/>
      <c r="AD2774" s="140"/>
      <c r="AE2774" s="140"/>
      <c r="AF2774" s="140"/>
      <c r="AG2774" s="140"/>
      <c r="AH2774" s="140"/>
      <c r="AI2774" s="140"/>
      <c r="AJ2774" s="140"/>
      <c r="AK2774" s="140"/>
      <c r="AL2774" s="140"/>
      <c r="AM2774" s="140"/>
      <c r="AN2774" s="140"/>
      <c r="AO2774" s="140"/>
      <c r="AP2774" s="140"/>
      <c r="AQ2774" s="140"/>
      <c r="AR2774" s="140"/>
      <c r="AS2774" s="140"/>
      <c r="AT2774" s="140"/>
      <c r="AU2774" s="140"/>
    </row>
    <row r="2775" spans="1:47" outlineLevel="1">
      <c r="A2775" s="141"/>
      <c r="B2775" s="143"/>
      <c r="C2775" s="159" t="s">
        <v>1007</v>
      </c>
      <c r="D2775" s="183"/>
      <c r="E2775" s="174">
        <v>51.18</v>
      </c>
      <c r="F2775" s="199"/>
      <c r="G2775" s="145"/>
      <c r="H2775" s="169">
        <v>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137</v>
      </c>
      <c r="S2775" s="140">
        <v>0</v>
      </c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outlineLevel="1">
      <c r="A2776" s="141">
        <v>648</v>
      </c>
      <c r="B2776" s="143" t="s">
        <v>2215</v>
      </c>
      <c r="C2776" s="158" t="s">
        <v>2216</v>
      </c>
      <c r="D2776" s="182" t="s">
        <v>181</v>
      </c>
      <c r="E2776" s="145">
        <v>898.8</v>
      </c>
      <c r="F2776" s="199"/>
      <c r="G2776" s="145">
        <f>ROUND(E2776*F2776,2)</f>
        <v>0</v>
      </c>
      <c r="H2776" s="169" t="s">
        <v>2333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135</v>
      </c>
      <c r="S2776" s="140"/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59" t="s">
        <v>604</v>
      </c>
      <c r="D2777" s="183"/>
      <c r="E2777" s="174"/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0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outlineLevel="1">
      <c r="A2778" s="141"/>
      <c r="B2778" s="143"/>
      <c r="C2778" s="159" t="s">
        <v>203</v>
      </c>
      <c r="D2778" s="183"/>
      <c r="E2778" s="174"/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0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outlineLevel="1">
      <c r="A2779" s="141"/>
      <c r="B2779" s="143"/>
      <c r="C2779" s="159" t="s">
        <v>995</v>
      </c>
      <c r="D2779" s="183"/>
      <c r="E2779" s="174">
        <v>634.5</v>
      </c>
      <c r="F2779" s="199"/>
      <c r="G2779" s="145"/>
      <c r="H2779" s="169">
        <v>0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137</v>
      </c>
      <c r="S2779" s="140">
        <v>0</v>
      </c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outlineLevel="1">
      <c r="A2780" s="141"/>
      <c r="B2780" s="143"/>
      <c r="C2780" s="159" t="s">
        <v>996</v>
      </c>
      <c r="D2780" s="183"/>
      <c r="E2780" s="174">
        <v>220</v>
      </c>
      <c r="F2780" s="199"/>
      <c r="G2780" s="145"/>
      <c r="H2780" s="169">
        <v>0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137</v>
      </c>
      <c r="S2780" s="140">
        <v>0</v>
      </c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outlineLevel="1">
      <c r="A2781" s="141"/>
      <c r="B2781" s="143"/>
      <c r="C2781" s="159" t="s">
        <v>2217</v>
      </c>
      <c r="D2781" s="183"/>
      <c r="E2781" s="174">
        <v>44.3</v>
      </c>
      <c r="F2781" s="199"/>
      <c r="G2781" s="145"/>
      <c r="H2781" s="169">
        <v>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137</v>
      </c>
      <c r="S2781" s="140">
        <v>0</v>
      </c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>
        <v>649</v>
      </c>
      <c r="B2782" s="143" t="s">
        <v>2218</v>
      </c>
      <c r="C2782" s="158" t="s">
        <v>2219</v>
      </c>
      <c r="D2782" s="182" t="s">
        <v>0</v>
      </c>
      <c r="E2782" s="145">
        <v>1.2</v>
      </c>
      <c r="F2782" s="199"/>
      <c r="G2782" s="145">
        <f>ROUND(E2782*F2782,2)</f>
        <v>0</v>
      </c>
      <c r="H2782" s="169" t="s">
        <v>2333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135</v>
      </c>
      <c r="S2782" s="140"/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>
      <c r="A2783" s="142" t="s">
        <v>130</v>
      </c>
      <c r="B2783" s="144" t="s">
        <v>104</v>
      </c>
      <c r="C2783" s="160" t="s">
        <v>105</v>
      </c>
      <c r="D2783" s="184"/>
      <c r="E2783" s="146"/>
      <c r="F2783" s="200"/>
      <c r="G2783" s="146">
        <f>SUMIF(R2784:R2818,"&lt;&gt;NOR",G2784:G2818)</f>
        <v>0</v>
      </c>
      <c r="H2783" s="170"/>
      <c r="I2783" s="140"/>
      <c r="R2783" t="s">
        <v>131</v>
      </c>
    </row>
    <row r="2784" spans="1:47" outlineLevel="1">
      <c r="A2784" s="141">
        <v>650</v>
      </c>
      <c r="B2784" s="143" t="s">
        <v>2220</v>
      </c>
      <c r="C2784" s="158" t="s">
        <v>2221</v>
      </c>
      <c r="D2784" s="182" t="s">
        <v>181</v>
      </c>
      <c r="E2784" s="145">
        <v>1559.172</v>
      </c>
      <c r="F2784" s="199"/>
      <c r="G2784" s="145">
        <f>ROUND(E2784*F2784,2)</f>
        <v>0</v>
      </c>
      <c r="H2784" s="169" t="s">
        <v>2333</v>
      </c>
      <c r="I2784" s="140"/>
      <c r="J2784" s="140"/>
      <c r="K2784" s="140"/>
      <c r="L2784" s="140"/>
      <c r="M2784" s="140"/>
      <c r="N2784" s="140"/>
      <c r="O2784" s="140"/>
      <c r="P2784" s="140"/>
      <c r="Q2784" s="140"/>
      <c r="R2784" s="140" t="s">
        <v>135</v>
      </c>
      <c r="S2784" s="140"/>
      <c r="T2784" s="140"/>
      <c r="U2784" s="140"/>
      <c r="V2784" s="140"/>
      <c r="W2784" s="140"/>
      <c r="X2784" s="140"/>
      <c r="Y2784" s="140"/>
      <c r="Z2784" s="140"/>
      <c r="AA2784" s="140"/>
      <c r="AB2784" s="140"/>
      <c r="AC2784" s="140"/>
      <c r="AD2784" s="140"/>
      <c r="AE2784" s="140"/>
      <c r="AF2784" s="140"/>
      <c r="AG2784" s="140"/>
      <c r="AH2784" s="140"/>
      <c r="AI2784" s="140"/>
      <c r="AJ2784" s="140"/>
      <c r="AK2784" s="140"/>
      <c r="AL2784" s="140"/>
      <c r="AM2784" s="140"/>
      <c r="AN2784" s="140"/>
      <c r="AO2784" s="140"/>
      <c r="AP2784" s="140"/>
      <c r="AQ2784" s="140"/>
      <c r="AR2784" s="140"/>
      <c r="AS2784" s="140"/>
      <c r="AT2784" s="140"/>
      <c r="AU2784" s="140"/>
    </row>
    <row r="2785" spans="1:47" outlineLevel="1">
      <c r="A2785" s="141"/>
      <c r="B2785" s="143"/>
      <c r="C2785" s="159" t="s">
        <v>2222</v>
      </c>
      <c r="D2785" s="183"/>
      <c r="E2785" s="174"/>
      <c r="F2785" s="199"/>
      <c r="G2785" s="145"/>
      <c r="H2785" s="169">
        <v>0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137</v>
      </c>
      <c r="S2785" s="140">
        <v>0</v>
      </c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 ht="56.25" outlineLevel="1">
      <c r="A2786" s="141"/>
      <c r="B2786" s="143"/>
      <c r="C2786" s="159" t="s">
        <v>2223</v>
      </c>
      <c r="D2786" s="183"/>
      <c r="E2786" s="174">
        <v>1014.712</v>
      </c>
      <c r="F2786" s="199"/>
      <c r="G2786" s="145"/>
      <c r="H2786" s="169">
        <v>0</v>
      </c>
      <c r="I2786" s="140"/>
      <c r="J2786" s="140"/>
      <c r="K2786" s="140"/>
      <c r="L2786" s="140"/>
      <c r="M2786" s="140"/>
      <c r="N2786" s="140"/>
      <c r="O2786" s="140"/>
      <c r="P2786" s="140"/>
      <c r="Q2786" s="140"/>
      <c r="R2786" s="140" t="s">
        <v>137</v>
      </c>
      <c r="S2786" s="140">
        <v>0</v>
      </c>
      <c r="T2786" s="140"/>
      <c r="U2786" s="140"/>
      <c r="V2786" s="140"/>
      <c r="W2786" s="140"/>
      <c r="X2786" s="140"/>
      <c r="Y2786" s="140"/>
      <c r="Z2786" s="140"/>
      <c r="AA2786" s="140"/>
      <c r="AB2786" s="140"/>
      <c r="AC2786" s="140"/>
      <c r="AD2786" s="140"/>
      <c r="AE2786" s="140"/>
      <c r="AF2786" s="140"/>
      <c r="AG2786" s="140"/>
      <c r="AH2786" s="140"/>
      <c r="AI2786" s="140"/>
      <c r="AJ2786" s="140"/>
      <c r="AK2786" s="140"/>
      <c r="AL2786" s="140"/>
      <c r="AM2786" s="140"/>
      <c r="AN2786" s="140"/>
      <c r="AO2786" s="140"/>
      <c r="AP2786" s="140"/>
      <c r="AQ2786" s="140"/>
      <c r="AR2786" s="140"/>
      <c r="AS2786" s="140"/>
      <c r="AT2786" s="140"/>
      <c r="AU2786" s="140"/>
    </row>
    <row r="2787" spans="1:47" outlineLevel="1">
      <c r="A2787" s="141"/>
      <c r="B2787" s="143"/>
      <c r="C2787" s="159" t="s">
        <v>2224</v>
      </c>
      <c r="D2787" s="183"/>
      <c r="E2787" s="174">
        <v>347</v>
      </c>
      <c r="F2787" s="199"/>
      <c r="G2787" s="145"/>
      <c r="H2787" s="169">
        <v>0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137</v>
      </c>
      <c r="S2787" s="140">
        <v>0</v>
      </c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outlineLevel="1">
      <c r="A2788" s="141"/>
      <c r="B2788" s="143"/>
      <c r="C2788" s="159" t="s">
        <v>2225</v>
      </c>
      <c r="D2788" s="183"/>
      <c r="E2788" s="174">
        <v>197.46</v>
      </c>
      <c r="F2788" s="199"/>
      <c r="G2788" s="145"/>
      <c r="H2788" s="169">
        <v>0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137</v>
      </c>
      <c r="S2788" s="140">
        <v>0</v>
      </c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outlineLevel="1">
      <c r="A2789" s="141">
        <v>651</v>
      </c>
      <c r="B2789" s="143" t="s">
        <v>2226</v>
      </c>
      <c r="C2789" s="158" t="s">
        <v>2227</v>
      </c>
      <c r="D2789" s="182" t="s">
        <v>181</v>
      </c>
      <c r="E2789" s="145">
        <v>1014.712</v>
      </c>
      <c r="F2789" s="199"/>
      <c r="G2789" s="145">
        <f>ROUND(E2789*F2789,2)</f>
        <v>0</v>
      </c>
      <c r="H2789" s="169" t="s">
        <v>2333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135</v>
      </c>
      <c r="S2789" s="140"/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159" t="s">
        <v>2222</v>
      </c>
      <c r="D2790" s="183"/>
      <c r="E2790" s="174"/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0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ht="56.25" outlineLevel="1">
      <c r="A2791" s="141"/>
      <c r="B2791" s="143"/>
      <c r="C2791" s="159" t="s">
        <v>2223</v>
      </c>
      <c r="D2791" s="183"/>
      <c r="E2791" s="174">
        <v>1014.712</v>
      </c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0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>
        <v>652</v>
      </c>
      <c r="B2792" s="143" t="s">
        <v>2228</v>
      </c>
      <c r="C2792" s="158" t="s">
        <v>2229</v>
      </c>
      <c r="D2792" s="182" t="s">
        <v>181</v>
      </c>
      <c r="E2792" s="145">
        <v>347</v>
      </c>
      <c r="F2792" s="199"/>
      <c r="G2792" s="145">
        <f>ROUND(E2792*F2792,2)</f>
        <v>0</v>
      </c>
      <c r="H2792" s="169" t="s">
        <v>2334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135</v>
      </c>
      <c r="S2792" s="140"/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59" t="s">
        <v>2222</v>
      </c>
      <c r="D2793" s="183"/>
      <c r="E2793" s="174"/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0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outlineLevel="1">
      <c r="A2794" s="141"/>
      <c r="B2794" s="143"/>
      <c r="C2794" s="159" t="s">
        <v>2224</v>
      </c>
      <c r="D2794" s="183"/>
      <c r="E2794" s="174">
        <v>347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0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>
        <v>653</v>
      </c>
      <c r="B2795" s="143" t="s">
        <v>2230</v>
      </c>
      <c r="C2795" s="158" t="s">
        <v>2231</v>
      </c>
      <c r="D2795" s="182" t="s">
        <v>181</v>
      </c>
      <c r="E2795" s="145">
        <v>197.46</v>
      </c>
      <c r="F2795" s="199"/>
      <c r="G2795" s="145">
        <f>ROUND(E2795*F2795,2)</f>
        <v>0</v>
      </c>
      <c r="H2795" s="169" t="s">
        <v>2334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135</v>
      </c>
      <c r="S2795" s="140"/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59" t="s">
        <v>2222</v>
      </c>
      <c r="D2796" s="183"/>
      <c r="E2796" s="174"/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0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59" t="s">
        <v>2225</v>
      </c>
      <c r="D2797" s="183"/>
      <c r="E2797" s="174">
        <v>197.46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0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>
        <v>654</v>
      </c>
      <c r="B2798" s="143" t="s">
        <v>2232</v>
      </c>
      <c r="C2798" s="158" t="s">
        <v>2233</v>
      </c>
      <c r="D2798" s="182" t="s">
        <v>181</v>
      </c>
      <c r="E2798" s="145">
        <v>1559.172</v>
      </c>
      <c r="F2798" s="199"/>
      <c r="G2798" s="145">
        <f>ROUND(E2798*F2798,2)</f>
        <v>0</v>
      </c>
      <c r="H2798" s="169" t="s">
        <v>2333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135</v>
      </c>
      <c r="S2798" s="140"/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1"/>
      <c r="B2799" s="143"/>
      <c r="C2799" s="159" t="s">
        <v>2222</v>
      </c>
      <c r="D2799" s="183"/>
      <c r="E2799" s="174"/>
      <c r="F2799" s="199"/>
      <c r="G2799" s="145"/>
      <c r="H2799" s="169">
        <v>0</v>
      </c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 t="s">
        <v>137</v>
      </c>
      <c r="S2799" s="140">
        <v>0</v>
      </c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ht="56.25" outlineLevel="1">
      <c r="A2800" s="141"/>
      <c r="B2800" s="143"/>
      <c r="C2800" s="159" t="s">
        <v>2223</v>
      </c>
      <c r="D2800" s="183"/>
      <c r="E2800" s="174">
        <v>1014.712</v>
      </c>
      <c r="F2800" s="199"/>
      <c r="G2800" s="145"/>
      <c r="H2800" s="169">
        <v>0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 t="s">
        <v>137</v>
      </c>
      <c r="S2800" s="140">
        <v>0</v>
      </c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141"/>
      <c r="B2801" s="143"/>
      <c r="C2801" s="159" t="s">
        <v>2224</v>
      </c>
      <c r="D2801" s="183"/>
      <c r="E2801" s="174">
        <v>347</v>
      </c>
      <c r="F2801" s="199"/>
      <c r="G2801" s="145"/>
      <c r="H2801" s="169">
        <v>0</v>
      </c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 t="s">
        <v>137</v>
      </c>
      <c r="S2801" s="140">
        <v>0</v>
      </c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141"/>
      <c r="B2802" s="143"/>
      <c r="C2802" s="159" t="s">
        <v>2225</v>
      </c>
      <c r="D2802" s="183"/>
      <c r="E2802" s="174">
        <v>197.46</v>
      </c>
      <c r="F2802" s="199"/>
      <c r="G2802" s="145"/>
      <c r="H2802" s="169">
        <v>0</v>
      </c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 t="s">
        <v>137</v>
      </c>
      <c r="S2802" s="140">
        <v>0</v>
      </c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outlineLevel="1">
      <c r="A2803" s="141">
        <v>655</v>
      </c>
      <c r="B2803" s="143" t="s">
        <v>2234</v>
      </c>
      <c r="C2803" s="158" t="s">
        <v>2235</v>
      </c>
      <c r="D2803" s="182" t="s">
        <v>168</v>
      </c>
      <c r="E2803" s="145">
        <v>342</v>
      </c>
      <c r="F2803" s="199"/>
      <c r="G2803" s="145">
        <f>ROUND(E2803*F2803,2)</f>
        <v>0</v>
      </c>
      <c r="H2803" s="169" t="s">
        <v>2333</v>
      </c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 t="s">
        <v>135</v>
      </c>
      <c r="S2803" s="140"/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141"/>
      <c r="B2804" s="143"/>
      <c r="C2804" s="159" t="s">
        <v>2236</v>
      </c>
      <c r="D2804" s="183"/>
      <c r="E2804" s="174">
        <v>342</v>
      </c>
      <c r="F2804" s="199"/>
      <c r="G2804" s="145"/>
      <c r="H2804" s="169">
        <v>0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 t="s">
        <v>137</v>
      </c>
      <c r="S2804" s="140">
        <v>0</v>
      </c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ht="22.5" outlineLevel="1">
      <c r="A2805" s="141">
        <v>656</v>
      </c>
      <c r="B2805" s="143" t="s">
        <v>2237</v>
      </c>
      <c r="C2805" s="158" t="s">
        <v>2238</v>
      </c>
      <c r="D2805" s="182" t="s">
        <v>181</v>
      </c>
      <c r="E2805" s="145">
        <v>1116.1832000000002</v>
      </c>
      <c r="F2805" s="199"/>
      <c r="G2805" s="145">
        <f>ROUND(E2805*F2805,2)</f>
        <v>0</v>
      </c>
      <c r="H2805" s="169" t="s">
        <v>2334</v>
      </c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 t="s">
        <v>135</v>
      </c>
      <c r="S2805" s="140"/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141"/>
      <c r="B2806" s="143"/>
      <c r="C2806" s="159" t="s">
        <v>2222</v>
      </c>
      <c r="D2806" s="183"/>
      <c r="E2806" s="174"/>
      <c r="F2806" s="199"/>
      <c r="G2806" s="145"/>
      <c r="H2806" s="169">
        <v>0</v>
      </c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 t="s">
        <v>137</v>
      </c>
      <c r="S2806" s="140">
        <v>0</v>
      </c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ht="56.25" outlineLevel="1">
      <c r="A2807" s="141"/>
      <c r="B2807" s="143"/>
      <c r="C2807" s="159" t="s">
        <v>2239</v>
      </c>
      <c r="D2807" s="183"/>
      <c r="E2807" s="174">
        <v>1116.1831999999999</v>
      </c>
      <c r="F2807" s="199"/>
      <c r="G2807" s="145"/>
      <c r="H2807" s="169">
        <v>0</v>
      </c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 t="s">
        <v>137</v>
      </c>
      <c r="S2807" s="140">
        <v>0</v>
      </c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ht="22.5" outlineLevel="1">
      <c r="A2808" s="141">
        <v>657</v>
      </c>
      <c r="B2808" s="143" t="s">
        <v>2240</v>
      </c>
      <c r="C2808" s="158" t="s">
        <v>2241</v>
      </c>
      <c r="D2808" s="182" t="s">
        <v>181</v>
      </c>
      <c r="E2808" s="145">
        <v>381.70000000000005</v>
      </c>
      <c r="F2808" s="199"/>
      <c r="G2808" s="145">
        <f>ROUND(E2808*F2808,2)</f>
        <v>0</v>
      </c>
      <c r="H2808" s="169" t="s">
        <v>2334</v>
      </c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 t="s">
        <v>135</v>
      </c>
      <c r="S2808" s="140"/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141"/>
      <c r="B2809" s="143"/>
      <c r="C2809" s="159" t="s">
        <v>2222</v>
      </c>
      <c r="D2809" s="183"/>
      <c r="E2809" s="174"/>
      <c r="F2809" s="199"/>
      <c r="G2809" s="145"/>
      <c r="H2809" s="169">
        <v>0</v>
      </c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 t="s">
        <v>137</v>
      </c>
      <c r="S2809" s="140">
        <v>0</v>
      </c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outlineLevel="1">
      <c r="A2810" s="141"/>
      <c r="B2810" s="143"/>
      <c r="C2810" s="159" t="s">
        <v>2242</v>
      </c>
      <c r="D2810" s="183"/>
      <c r="E2810" s="174">
        <v>381.7</v>
      </c>
      <c r="F2810" s="199"/>
      <c r="G2810" s="145"/>
      <c r="H2810" s="169">
        <v>0</v>
      </c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 t="s">
        <v>137</v>
      </c>
      <c r="S2810" s="140">
        <v>0</v>
      </c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ht="22.5" outlineLevel="1">
      <c r="A2811" s="141">
        <v>658</v>
      </c>
      <c r="B2811" s="143" t="s">
        <v>2243</v>
      </c>
      <c r="C2811" s="158" t="s">
        <v>2244</v>
      </c>
      <c r="D2811" s="182" t="s">
        <v>181</v>
      </c>
      <c r="E2811" s="145">
        <v>217.20600000000002</v>
      </c>
      <c r="F2811" s="199"/>
      <c r="G2811" s="145">
        <f>ROUND(E2811*F2811,2)</f>
        <v>0</v>
      </c>
      <c r="H2811" s="169" t="s">
        <v>2334</v>
      </c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 t="s">
        <v>135</v>
      </c>
      <c r="S2811" s="140"/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141"/>
      <c r="B2812" s="143"/>
      <c r="C2812" s="159" t="s">
        <v>2222</v>
      </c>
      <c r="D2812" s="183"/>
      <c r="E2812" s="174"/>
      <c r="F2812" s="199"/>
      <c r="G2812" s="145"/>
      <c r="H2812" s="169">
        <v>0</v>
      </c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 t="s">
        <v>137</v>
      </c>
      <c r="S2812" s="140">
        <v>0</v>
      </c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ht="22.5" outlineLevel="1">
      <c r="A2813" s="141"/>
      <c r="B2813" s="143"/>
      <c r="C2813" s="159" t="s">
        <v>2245</v>
      </c>
      <c r="D2813" s="183"/>
      <c r="E2813" s="174">
        <v>217.20599999999999</v>
      </c>
      <c r="F2813" s="199"/>
      <c r="G2813" s="145"/>
      <c r="H2813" s="169">
        <v>0</v>
      </c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 t="s">
        <v>137</v>
      </c>
      <c r="S2813" s="140">
        <v>0</v>
      </c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ht="22.5" outlineLevel="1">
      <c r="A2814" s="141">
        <v>659</v>
      </c>
      <c r="B2814" s="143" t="s">
        <v>2246</v>
      </c>
      <c r="C2814" s="158" t="s">
        <v>2247</v>
      </c>
      <c r="D2814" s="182" t="s">
        <v>168</v>
      </c>
      <c r="E2814" s="145">
        <v>96</v>
      </c>
      <c r="F2814" s="199"/>
      <c r="G2814" s="145">
        <f>ROUND(E2814*F2814,2)</f>
        <v>0</v>
      </c>
      <c r="H2814" s="169" t="s">
        <v>2334</v>
      </c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 t="s">
        <v>135</v>
      </c>
      <c r="S2814" s="140"/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outlineLevel="1">
      <c r="A2815" s="141"/>
      <c r="B2815" s="143"/>
      <c r="C2815" s="159" t="s">
        <v>2248</v>
      </c>
      <c r="D2815" s="183"/>
      <c r="E2815" s="174">
        <v>96</v>
      </c>
      <c r="F2815" s="199"/>
      <c r="G2815" s="145"/>
      <c r="H2815" s="169">
        <v>0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 t="s">
        <v>137</v>
      </c>
      <c r="S2815" s="140">
        <v>0</v>
      </c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ht="22.5" outlineLevel="1">
      <c r="A2816" s="141">
        <v>660</v>
      </c>
      <c r="B2816" s="143" t="s">
        <v>2249</v>
      </c>
      <c r="C2816" s="158" t="s">
        <v>2250</v>
      </c>
      <c r="D2816" s="182" t="s">
        <v>168</v>
      </c>
      <c r="E2816" s="145">
        <v>49</v>
      </c>
      <c r="F2816" s="199"/>
      <c r="G2816" s="145">
        <f>ROUND(E2816*F2816,2)</f>
        <v>0</v>
      </c>
      <c r="H2816" s="169" t="s">
        <v>2334</v>
      </c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 t="s">
        <v>135</v>
      </c>
      <c r="S2816" s="140"/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outlineLevel="1">
      <c r="A2817" s="141"/>
      <c r="B2817" s="143"/>
      <c r="C2817" s="159" t="s">
        <v>2251</v>
      </c>
      <c r="D2817" s="183"/>
      <c r="E2817" s="174">
        <v>49</v>
      </c>
      <c r="F2817" s="199"/>
      <c r="G2817" s="145"/>
      <c r="H2817" s="169">
        <v>0</v>
      </c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 t="s">
        <v>137</v>
      </c>
      <c r="S2817" s="140">
        <v>0</v>
      </c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141">
        <v>661</v>
      </c>
      <c r="B2818" s="143" t="s">
        <v>2252</v>
      </c>
      <c r="C2818" s="158" t="s">
        <v>2253</v>
      </c>
      <c r="D2818" s="182" t="s">
        <v>0</v>
      </c>
      <c r="E2818" s="145">
        <v>4.3499999999999996</v>
      </c>
      <c r="F2818" s="199"/>
      <c r="G2818" s="145">
        <f>ROUND(E2818*F2818,2)</f>
        <v>0</v>
      </c>
      <c r="H2818" s="169" t="s">
        <v>2333</v>
      </c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 t="s">
        <v>135</v>
      </c>
      <c r="S2818" s="140"/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>
      <c r="A2819" s="142" t="s">
        <v>130</v>
      </c>
      <c r="B2819" s="144" t="s">
        <v>106</v>
      </c>
      <c r="C2819" s="160" t="s">
        <v>107</v>
      </c>
      <c r="D2819" s="184"/>
      <c r="E2819" s="146"/>
      <c r="F2819" s="200"/>
      <c r="G2819" s="146">
        <f>SUMIF(R2820:R2869,"&lt;&gt;NOR",G2820:G2869)</f>
        <v>0</v>
      </c>
      <c r="H2819" s="170"/>
      <c r="I2819" s="140"/>
      <c r="R2819" t="s">
        <v>131</v>
      </c>
    </row>
    <row r="2820" spans="1:47" ht="22.5" outlineLevel="1">
      <c r="A2820" s="141">
        <v>662</v>
      </c>
      <c r="B2820" s="143" t="s">
        <v>2254</v>
      </c>
      <c r="C2820" s="158" t="s">
        <v>2255</v>
      </c>
      <c r="D2820" s="182" t="s">
        <v>181</v>
      </c>
      <c r="E2820" s="145">
        <v>1866</v>
      </c>
      <c r="F2820" s="199"/>
      <c r="G2820" s="145">
        <f>ROUND(E2820*F2820,2)</f>
        <v>0</v>
      </c>
      <c r="H2820" s="169" t="s">
        <v>2333</v>
      </c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 t="s">
        <v>135</v>
      </c>
      <c r="S2820" s="140"/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141"/>
      <c r="B2821" s="143"/>
      <c r="C2821" s="159" t="s">
        <v>2256</v>
      </c>
      <c r="D2821" s="183"/>
      <c r="E2821" s="174">
        <v>25</v>
      </c>
      <c r="F2821" s="199"/>
      <c r="G2821" s="145"/>
      <c r="H2821" s="169">
        <v>0</v>
      </c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 t="s">
        <v>137</v>
      </c>
      <c r="S2821" s="140">
        <v>0</v>
      </c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 outlineLevel="1">
      <c r="A2822" s="141"/>
      <c r="B2822" s="143"/>
      <c r="C2822" s="159" t="s">
        <v>2257</v>
      </c>
      <c r="D2822" s="183"/>
      <c r="E2822" s="174">
        <v>3</v>
      </c>
      <c r="F2822" s="199"/>
      <c r="G2822" s="145"/>
      <c r="H2822" s="169">
        <v>0</v>
      </c>
      <c r="I2822" s="140"/>
      <c r="J2822" s="140"/>
      <c r="K2822" s="140"/>
      <c r="L2822" s="140"/>
      <c r="M2822" s="140"/>
      <c r="N2822" s="140"/>
      <c r="O2822" s="140"/>
      <c r="P2822" s="140"/>
      <c r="Q2822" s="140"/>
      <c r="R2822" s="140" t="s">
        <v>137</v>
      </c>
      <c r="S2822" s="140">
        <v>0</v>
      </c>
      <c r="T2822" s="140"/>
      <c r="U2822" s="140"/>
      <c r="V2822" s="140"/>
      <c r="W2822" s="140"/>
      <c r="X2822" s="140"/>
      <c r="Y2822" s="140"/>
      <c r="Z2822" s="140"/>
      <c r="AA2822" s="140"/>
      <c r="AB2822" s="140"/>
      <c r="AC2822" s="140"/>
      <c r="AD2822" s="140"/>
      <c r="AE2822" s="140"/>
      <c r="AF2822" s="140"/>
      <c r="AG2822" s="140"/>
      <c r="AH2822" s="140"/>
      <c r="AI2822" s="140"/>
      <c r="AJ2822" s="140"/>
      <c r="AK2822" s="140"/>
      <c r="AL2822" s="140"/>
      <c r="AM2822" s="140"/>
      <c r="AN2822" s="140"/>
      <c r="AO2822" s="140"/>
      <c r="AP2822" s="140"/>
      <c r="AQ2822" s="140"/>
      <c r="AR2822" s="140"/>
      <c r="AS2822" s="140"/>
      <c r="AT2822" s="140"/>
      <c r="AU2822" s="140"/>
    </row>
    <row r="2823" spans="1:47" outlineLevel="1">
      <c r="A2823" s="141"/>
      <c r="B2823" s="143"/>
      <c r="C2823" s="159" t="s">
        <v>202</v>
      </c>
      <c r="D2823" s="183"/>
      <c r="E2823" s="174"/>
      <c r="F2823" s="199"/>
      <c r="G2823" s="145"/>
      <c r="H2823" s="169">
        <v>0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 t="s">
        <v>137</v>
      </c>
      <c r="S2823" s="140">
        <v>0</v>
      </c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141"/>
      <c r="B2824" s="143"/>
      <c r="C2824" s="159" t="s">
        <v>2258</v>
      </c>
      <c r="D2824" s="183"/>
      <c r="E2824" s="174"/>
      <c r="F2824" s="199"/>
      <c r="G2824" s="145"/>
      <c r="H2824" s="169">
        <v>0</v>
      </c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 t="s">
        <v>137</v>
      </c>
      <c r="S2824" s="140">
        <v>0</v>
      </c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141"/>
      <c r="B2825" s="143"/>
      <c r="C2825" s="159" t="s">
        <v>2259</v>
      </c>
      <c r="D2825" s="183"/>
      <c r="E2825" s="174">
        <v>13</v>
      </c>
      <c r="F2825" s="199"/>
      <c r="G2825" s="145"/>
      <c r="H2825" s="169">
        <v>0</v>
      </c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 t="s">
        <v>137</v>
      </c>
      <c r="S2825" s="140">
        <v>0</v>
      </c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141"/>
      <c r="B2826" s="143"/>
      <c r="C2826" s="159" t="s">
        <v>2260</v>
      </c>
      <c r="D2826" s="183"/>
      <c r="E2826" s="174">
        <v>58</v>
      </c>
      <c r="F2826" s="199"/>
      <c r="G2826" s="145"/>
      <c r="H2826" s="169">
        <v>0</v>
      </c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 t="s">
        <v>137</v>
      </c>
      <c r="S2826" s="140">
        <v>0</v>
      </c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141"/>
      <c r="B2827" s="143"/>
      <c r="C2827" s="159" t="s">
        <v>2261</v>
      </c>
      <c r="D2827" s="183"/>
      <c r="E2827" s="174">
        <v>582</v>
      </c>
      <c r="F2827" s="199"/>
      <c r="G2827" s="145"/>
      <c r="H2827" s="169">
        <v>0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 t="s">
        <v>137</v>
      </c>
      <c r="S2827" s="140">
        <v>0</v>
      </c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 outlineLevel="1">
      <c r="A2828" s="141"/>
      <c r="B2828" s="143"/>
      <c r="C2828" s="159" t="s">
        <v>2262</v>
      </c>
      <c r="D2828" s="183"/>
      <c r="E2828" s="174">
        <v>599</v>
      </c>
      <c r="F2828" s="199"/>
      <c r="G2828" s="145"/>
      <c r="H2828" s="169">
        <v>0</v>
      </c>
      <c r="I2828" s="140"/>
      <c r="J2828" s="140"/>
      <c r="K2828" s="140"/>
      <c r="L2828" s="140"/>
      <c r="M2828" s="140"/>
      <c r="N2828" s="140"/>
      <c r="O2828" s="140"/>
      <c r="P2828" s="140"/>
      <c r="Q2828" s="140"/>
      <c r="R2828" s="140" t="s">
        <v>137</v>
      </c>
      <c r="S2828" s="140">
        <v>0</v>
      </c>
      <c r="T2828" s="140"/>
      <c r="U2828" s="140"/>
      <c r="V2828" s="140"/>
      <c r="W2828" s="140"/>
      <c r="X2828" s="140"/>
      <c r="Y2828" s="140"/>
      <c r="Z2828" s="140"/>
      <c r="AA2828" s="140"/>
      <c r="AB2828" s="140"/>
      <c r="AC2828" s="140"/>
      <c r="AD2828" s="140"/>
      <c r="AE2828" s="140"/>
      <c r="AF2828" s="140"/>
      <c r="AG2828" s="140"/>
      <c r="AH2828" s="140"/>
      <c r="AI2828" s="140"/>
      <c r="AJ2828" s="140"/>
      <c r="AK2828" s="140"/>
      <c r="AL2828" s="140"/>
      <c r="AM2828" s="140"/>
      <c r="AN2828" s="140"/>
      <c r="AO2828" s="140"/>
      <c r="AP2828" s="140"/>
      <c r="AQ2828" s="140"/>
      <c r="AR2828" s="140"/>
      <c r="AS2828" s="140"/>
      <c r="AT2828" s="140"/>
      <c r="AU2828" s="140"/>
    </row>
    <row r="2829" spans="1:47" outlineLevel="1">
      <c r="A2829" s="141"/>
      <c r="B2829" s="143"/>
      <c r="C2829" s="159" t="s">
        <v>2263</v>
      </c>
      <c r="D2829" s="183"/>
      <c r="E2829" s="174">
        <v>27</v>
      </c>
      <c r="F2829" s="199"/>
      <c r="G2829" s="145"/>
      <c r="H2829" s="169">
        <v>0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137</v>
      </c>
      <c r="S2829" s="140">
        <v>0</v>
      </c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1"/>
      <c r="B2830" s="143"/>
      <c r="C2830" s="159" t="s">
        <v>2264</v>
      </c>
      <c r="D2830" s="183"/>
      <c r="E2830" s="174">
        <v>131</v>
      </c>
      <c r="F2830" s="199"/>
      <c r="G2830" s="145"/>
      <c r="H2830" s="169">
        <v>0</v>
      </c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 t="s">
        <v>137</v>
      </c>
      <c r="S2830" s="140">
        <v>0</v>
      </c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141"/>
      <c r="B2831" s="143"/>
      <c r="C2831" s="159" t="s">
        <v>2265</v>
      </c>
      <c r="D2831" s="183"/>
      <c r="E2831" s="174">
        <v>141</v>
      </c>
      <c r="F2831" s="199"/>
      <c r="G2831" s="145"/>
      <c r="H2831" s="169">
        <v>0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 t="s">
        <v>137</v>
      </c>
      <c r="S2831" s="140">
        <v>0</v>
      </c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 outlineLevel="1">
      <c r="A2832" s="141"/>
      <c r="B2832" s="143"/>
      <c r="C2832" s="159" t="s">
        <v>2266</v>
      </c>
      <c r="D2832" s="183"/>
      <c r="E2832" s="174">
        <v>270</v>
      </c>
      <c r="F2832" s="199"/>
      <c r="G2832" s="145"/>
      <c r="H2832" s="169">
        <v>0</v>
      </c>
      <c r="I2832" s="140"/>
      <c r="J2832" s="140"/>
      <c r="K2832" s="140"/>
      <c r="L2832" s="140"/>
      <c r="M2832" s="140"/>
      <c r="N2832" s="140"/>
      <c r="O2832" s="140"/>
      <c r="P2832" s="140"/>
      <c r="Q2832" s="140"/>
      <c r="R2832" s="140" t="s">
        <v>137</v>
      </c>
      <c r="S2832" s="140">
        <v>0</v>
      </c>
      <c r="T2832" s="140"/>
      <c r="U2832" s="140"/>
      <c r="V2832" s="140"/>
      <c r="W2832" s="140"/>
      <c r="X2832" s="140"/>
      <c r="Y2832" s="140"/>
      <c r="Z2832" s="140"/>
      <c r="AA2832" s="140"/>
      <c r="AB2832" s="140"/>
      <c r="AC2832" s="140"/>
      <c r="AD2832" s="140"/>
      <c r="AE2832" s="140"/>
      <c r="AF2832" s="140"/>
      <c r="AG2832" s="140"/>
      <c r="AH2832" s="140"/>
      <c r="AI2832" s="140"/>
      <c r="AJ2832" s="140"/>
      <c r="AK2832" s="140"/>
      <c r="AL2832" s="140"/>
      <c r="AM2832" s="140"/>
      <c r="AN2832" s="140"/>
      <c r="AO2832" s="140"/>
      <c r="AP2832" s="140"/>
      <c r="AQ2832" s="140"/>
      <c r="AR2832" s="140"/>
      <c r="AS2832" s="140"/>
      <c r="AT2832" s="140"/>
      <c r="AU2832" s="140"/>
    </row>
    <row r="2833" spans="1:47" outlineLevel="1">
      <c r="A2833" s="141"/>
      <c r="B2833" s="143"/>
      <c r="C2833" s="159" t="s">
        <v>202</v>
      </c>
      <c r="D2833" s="183"/>
      <c r="E2833" s="174"/>
      <c r="F2833" s="199"/>
      <c r="G2833" s="145"/>
      <c r="H2833" s="169">
        <v>0</v>
      </c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 t="s">
        <v>137</v>
      </c>
      <c r="S2833" s="140">
        <v>0</v>
      </c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141"/>
      <c r="B2834" s="143"/>
      <c r="C2834" s="159" t="s">
        <v>2267</v>
      </c>
      <c r="D2834" s="183"/>
      <c r="E2834" s="174">
        <v>17</v>
      </c>
      <c r="F2834" s="199"/>
      <c r="G2834" s="145"/>
      <c r="H2834" s="169">
        <v>0</v>
      </c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 t="s">
        <v>137</v>
      </c>
      <c r="S2834" s="140">
        <v>0</v>
      </c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 outlineLevel="1">
      <c r="A2835" s="141">
        <v>663</v>
      </c>
      <c r="B2835" s="143" t="s">
        <v>2268</v>
      </c>
      <c r="C2835" s="158" t="s">
        <v>2269</v>
      </c>
      <c r="D2835" s="182" t="s">
        <v>181</v>
      </c>
      <c r="E2835" s="145">
        <v>1531.375</v>
      </c>
      <c r="F2835" s="199"/>
      <c r="G2835" s="145">
        <f>ROUND(E2835*F2835,2)</f>
        <v>0</v>
      </c>
      <c r="H2835" s="169" t="s">
        <v>2333</v>
      </c>
      <c r="I2835" s="140"/>
      <c r="J2835" s="140"/>
      <c r="K2835" s="140"/>
      <c r="L2835" s="140"/>
      <c r="M2835" s="140"/>
      <c r="N2835" s="140"/>
      <c r="O2835" s="140"/>
      <c r="P2835" s="140"/>
      <c r="Q2835" s="140"/>
      <c r="R2835" s="140" t="s">
        <v>135</v>
      </c>
      <c r="S2835" s="140"/>
      <c r="T2835" s="140"/>
      <c r="U2835" s="140"/>
      <c r="V2835" s="140"/>
      <c r="W2835" s="140"/>
      <c r="X2835" s="140"/>
      <c r="Y2835" s="140"/>
      <c r="Z2835" s="140"/>
      <c r="AA2835" s="140"/>
      <c r="AB2835" s="140"/>
      <c r="AC2835" s="140"/>
      <c r="AD2835" s="140"/>
      <c r="AE2835" s="140"/>
      <c r="AF2835" s="140"/>
      <c r="AG2835" s="140"/>
      <c r="AH2835" s="140"/>
      <c r="AI2835" s="140"/>
      <c r="AJ2835" s="140"/>
      <c r="AK2835" s="140"/>
      <c r="AL2835" s="140"/>
      <c r="AM2835" s="140"/>
      <c r="AN2835" s="140"/>
      <c r="AO2835" s="140"/>
      <c r="AP2835" s="140"/>
      <c r="AQ2835" s="140"/>
      <c r="AR2835" s="140"/>
      <c r="AS2835" s="140"/>
      <c r="AT2835" s="140"/>
      <c r="AU2835" s="140"/>
    </row>
    <row r="2836" spans="1:47" outlineLevel="1">
      <c r="A2836" s="141"/>
      <c r="B2836" s="143"/>
      <c r="C2836" s="159" t="s">
        <v>856</v>
      </c>
      <c r="D2836" s="183"/>
      <c r="E2836" s="174"/>
      <c r="F2836" s="199"/>
      <c r="G2836" s="145"/>
      <c r="H2836" s="169">
        <v>0</v>
      </c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 t="s">
        <v>137</v>
      </c>
      <c r="S2836" s="140">
        <v>0</v>
      </c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outlineLevel="1">
      <c r="A2837" s="141"/>
      <c r="B2837" s="143"/>
      <c r="C2837" s="159" t="s">
        <v>604</v>
      </c>
      <c r="D2837" s="183"/>
      <c r="E2837" s="174"/>
      <c r="F2837" s="199"/>
      <c r="G2837" s="145"/>
      <c r="H2837" s="169">
        <v>0</v>
      </c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 t="s">
        <v>137</v>
      </c>
      <c r="S2837" s="140">
        <v>0</v>
      </c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141"/>
      <c r="B2838" s="143"/>
      <c r="C2838" s="159" t="s">
        <v>857</v>
      </c>
      <c r="D2838" s="183"/>
      <c r="E2838" s="174">
        <v>240.48</v>
      </c>
      <c r="F2838" s="199"/>
      <c r="G2838" s="145"/>
      <c r="H2838" s="169">
        <v>0</v>
      </c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 t="s">
        <v>137</v>
      </c>
      <c r="S2838" s="140">
        <v>0</v>
      </c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141"/>
      <c r="B2839" s="143"/>
      <c r="C2839" s="159" t="s">
        <v>861</v>
      </c>
      <c r="D2839" s="183"/>
      <c r="E2839" s="174">
        <v>71.89</v>
      </c>
      <c r="F2839" s="199"/>
      <c r="G2839" s="145"/>
      <c r="H2839" s="169">
        <v>0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 t="s">
        <v>137</v>
      </c>
      <c r="S2839" s="140">
        <v>0</v>
      </c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141"/>
      <c r="B2840" s="143"/>
      <c r="C2840" s="159" t="s">
        <v>862</v>
      </c>
      <c r="D2840" s="183"/>
      <c r="E2840" s="174">
        <v>102.9</v>
      </c>
      <c r="F2840" s="199"/>
      <c r="G2840" s="145"/>
      <c r="H2840" s="169">
        <v>0</v>
      </c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 t="s">
        <v>137</v>
      </c>
      <c r="S2840" s="140">
        <v>0</v>
      </c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141"/>
      <c r="B2841" s="143"/>
      <c r="C2841" s="159" t="s">
        <v>863</v>
      </c>
      <c r="D2841" s="183"/>
      <c r="E2841" s="174">
        <v>13.77</v>
      </c>
      <c r="F2841" s="199"/>
      <c r="G2841" s="145"/>
      <c r="H2841" s="169">
        <v>0</v>
      </c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 t="s">
        <v>137</v>
      </c>
      <c r="S2841" s="140">
        <v>0</v>
      </c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141"/>
      <c r="B2842" s="143"/>
      <c r="C2842" s="159" t="s">
        <v>865</v>
      </c>
      <c r="D2842" s="183"/>
      <c r="E2842" s="174">
        <v>72.08</v>
      </c>
      <c r="F2842" s="199"/>
      <c r="G2842" s="145"/>
      <c r="H2842" s="169">
        <v>0</v>
      </c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 t="s">
        <v>137</v>
      </c>
      <c r="S2842" s="140">
        <v>0</v>
      </c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outlineLevel="1">
      <c r="A2843" s="141"/>
      <c r="B2843" s="143"/>
      <c r="C2843" s="159" t="s">
        <v>868</v>
      </c>
      <c r="D2843" s="183"/>
      <c r="E2843" s="174">
        <v>13.44</v>
      </c>
      <c r="F2843" s="199"/>
      <c r="G2843" s="145"/>
      <c r="H2843" s="169">
        <v>0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 t="s">
        <v>137</v>
      </c>
      <c r="S2843" s="140">
        <v>0</v>
      </c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141"/>
      <c r="B2844" s="143"/>
      <c r="C2844" s="159" t="s">
        <v>872</v>
      </c>
      <c r="D2844" s="183"/>
      <c r="E2844" s="174">
        <v>17.64</v>
      </c>
      <c r="F2844" s="199"/>
      <c r="G2844" s="145"/>
      <c r="H2844" s="169">
        <v>0</v>
      </c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 t="s">
        <v>137</v>
      </c>
      <c r="S2844" s="140">
        <v>0</v>
      </c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141"/>
      <c r="B2845" s="143"/>
      <c r="C2845" s="159" t="s">
        <v>953</v>
      </c>
      <c r="D2845" s="183"/>
      <c r="E2845" s="174">
        <v>80.105000000000004</v>
      </c>
      <c r="F2845" s="199"/>
      <c r="G2845" s="145"/>
      <c r="H2845" s="169">
        <v>0</v>
      </c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 t="s">
        <v>137</v>
      </c>
      <c r="S2845" s="140">
        <v>0</v>
      </c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141"/>
      <c r="B2846" s="143"/>
      <c r="C2846" s="159" t="s">
        <v>877</v>
      </c>
      <c r="D2846" s="183"/>
      <c r="E2846" s="174">
        <v>9.51</v>
      </c>
      <c r="F2846" s="199"/>
      <c r="G2846" s="145"/>
      <c r="H2846" s="169">
        <v>0</v>
      </c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 t="s">
        <v>137</v>
      </c>
      <c r="S2846" s="140">
        <v>0</v>
      </c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141"/>
      <c r="B2847" s="143"/>
      <c r="C2847" s="159" t="s">
        <v>954</v>
      </c>
      <c r="D2847" s="183"/>
      <c r="E2847" s="174">
        <v>10.33</v>
      </c>
      <c r="F2847" s="199"/>
      <c r="G2847" s="145"/>
      <c r="H2847" s="169">
        <v>0</v>
      </c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 t="s">
        <v>137</v>
      </c>
      <c r="S2847" s="140">
        <v>0</v>
      </c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141"/>
      <c r="B2848" s="143"/>
      <c r="C2848" s="159" t="s">
        <v>879</v>
      </c>
      <c r="D2848" s="183"/>
      <c r="E2848" s="174">
        <v>1.53</v>
      </c>
      <c r="F2848" s="199"/>
      <c r="G2848" s="145"/>
      <c r="H2848" s="169">
        <v>0</v>
      </c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 t="s">
        <v>137</v>
      </c>
      <c r="S2848" s="140">
        <v>0</v>
      </c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141"/>
      <c r="B2849" s="143"/>
      <c r="C2849" s="159" t="s">
        <v>912</v>
      </c>
      <c r="D2849" s="183"/>
      <c r="E2849" s="174">
        <v>1.82</v>
      </c>
      <c r="F2849" s="199"/>
      <c r="G2849" s="145"/>
      <c r="H2849" s="169">
        <v>0</v>
      </c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 t="s">
        <v>137</v>
      </c>
      <c r="S2849" s="140">
        <v>0</v>
      </c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outlineLevel="1">
      <c r="A2850" s="141"/>
      <c r="B2850" s="143"/>
      <c r="C2850" s="159" t="s">
        <v>891</v>
      </c>
      <c r="D2850" s="183"/>
      <c r="E2850" s="174">
        <v>93.36</v>
      </c>
      <c r="F2850" s="199"/>
      <c r="G2850" s="145"/>
      <c r="H2850" s="169">
        <v>0</v>
      </c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 t="s">
        <v>137</v>
      </c>
      <c r="S2850" s="140">
        <v>0</v>
      </c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outlineLevel="1">
      <c r="A2851" s="141"/>
      <c r="B2851" s="143"/>
      <c r="C2851" s="159" t="s">
        <v>892</v>
      </c>
      <c r="D2851" s="183"/>
      <c r="E2851" s="174">
        <v>307.39999999999998</v>
      </c>
      <c r="F2851" s="199"/>
      <c r="G2851" s="145"/>
      <c r="H2851" s="169">
        <v>0</v>
      </c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 t="s">
        <v>137</v>
      </c>
      <c r="S2851" s="140">
        <v>0</v>
      </c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 outlineLevel="1">
      <c r="A2852" s="141"/>
      <c r="B2852" s="143"/>
      <c r="C2852" s="159" t="s">
        <v>202</v>
      </c>
      <c r="D2852" s="183"/>
      <c r="E2852" s="174"/>
      <c r="F2852" s="199"/>
      <c r="G2852" s="145"/>
      <c r="H2852" s="169">
        <v>0</v>
      </c>
      <c r="I2852" s="140"/>
      <c r="J2852" s="140"/>
      <c r="K2852" s="140"/>
      <c r="L2852" s="140"/>
      <c r="M2852" s="140"/>
      <c r="N2852" s="140"/>
      <c r="O2852" s="140"/>
      <c r="P2852" s="140"/>
      <c r="Q2852" s="140"/>
      <c r="R2852" s="140" t="s">
        <v>137</v>
      </c>
      <c r="S2852" s="140">
        <v>0</v>
      </c>
      <c r="T2852" s="140"/>
      <c r="U2852" s="140"/>
      <c r="V2852" s="140"/>
      <c r="W2852" s="140"/>
      <c r="X2852" s="140"/>
      <c r="Y2852" s="140"/>
      <c r="Z2852" s="140"/>
      <c r="AA2852" s="140"/>
      <c r="AB2852" s="140"/>
      <c r="AC2852" s="140"/>
      <c r="AD2852" s="140"/>
      <c r="AE2852" s="140"/>
      <c r="AF2852" s="140"/>
      <c r="AG2852" s="140"/>
      <c r="AH2852" s="140"/>
      <c r="AI2852" s="140"/>
      <c r="AJ2852" s="140"/>
      <c r="AK2852" s="140"/>
      <c r="AL2852" s="140"/>
      <c r="AM2852" s="140"/>
      <c r="AN2852" s="140"/>
      <c r="AO2852" s="140"/>
      <c r="AP2852" s="140"/>
      <c r="AQ2852" s="140"/>
      <c r="AR2852" s="140"/>
      <c r="AS2852" s="140"/>
      <c r="AT2852" s="140"/>
      <c r="AU2852" s="140"/>
    </row>
    <row r="2853" spans="1:47" outlineLevel="1">
      <c r="A2853" s="141"/>
      <c r="B2853" s="143"/>
      <c r="C2853" s="159" t="s">
        <v>2270</v>
      </c>
      <c r="D2853" s="183"/>
      <c r="E2853" s="174">
        <v>152</v>
      </c>
      <c r="F2853" s="199"/>
      <c r="G2853" s="145"/>
      <c r="H2853" s="169">
        <v>0</v>
      </c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 t="s">
        <v>137</v>
      </c>
      <c r="S2853" s="140">
        <v>0</v>
      </c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outlineLevel="1">
      <c r="A2854" s="141"/>
      <c r="B2854" s="143"/>
      <c r="C2854" s="159" t="s">
        <v>202</v>
      </c>
      <c r="D2854" s="183"/>
      <c r="E2854" s="174"/>
      <c r="F2854" s="199"/>
      <c r="G2854" s="145"/>
      <c r="H2854" s="169">
        <v>0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 t="s">
        <v>137</v>
      </c>
      <c r="S2854" s="140">
        <v>0</v>
      </c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outlineLevel="1">
      <c r="A2855" s="141"/>
      <c r="B2855" s="143"/>
      <c r="C2855" s="159" t="s">
        <v>2271</v>
      </c>
      <c r="D2855" s="183"/>
      <c r="E2855" s="174">
        <v>3.12</v>
      </c>
      <c r="F2855" s="199"/>
      <c r="G2855" s="145"/>
      <c r="H2855" s="169">
        <v>0</v>
      </c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 t="s">
        <v>137</v>
      </c>
      <c r="S2855" s="140">
        <v>0</v>
      </c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 outlineLevel="1">
      <c r="A2856" s="141"/>
      <c r="B2856" s="143"/>
      <c r="C2856" s="159" t="s">
        <v>202</v>
      </c>
      <c r="D2856" s="183"/>
      <c r="E2856" s="174"/>
      <c r="F2856" s="199"/>
      <c r="G2856" s="145"/>
      <c r="H2856" s="169">
        <v>0</v>
      </c>
      <c r="I2856" s="140"/>
      <c r="J2856" s="140"/>
      <c r="K2856" s="140"/>
      <c r="L2856" s="140"/>
      <c r="M2856" s="140"/>
      <c r="N2856" s="140"/>
      <c r="O2856" s="140"/>
      <c r="P2856" s="140"/>
      <c r="Q2856" s="140"/>
      <c r="R2856" s="140" t="s">
        <v>137</v>
      </c>
      <c r="S2856" s="140">
        <v>0</v>
      </c>
      <c r="T2856" s="140"/>
      <c r="U2856" s="140"/>
      <c r="V2856" s="140"/>
      <c r="W2856" s="140"/>
      <c r="X2856" s="140"/>
      <c r="Y2856" s="140"/>
      <c r="Z2856" s="140"/>
      <c r="AA2856" s="140"/>
      <c r="AB2856" s="140"/>
      <c r="AC2856" s="140"/>
      <c r="AD2856" s="140"/>
      <c r="AE2856" s="140"/>
      <c r="AF2856" s="140"/>
      <c r="AG2856" s="140"/>
      <c r="AH2856" s="140"/>
      <c r="AI2856" s="140"/>
      <c r="AJ2856" s="140"/>
      <c r="AK2856" s="140"/>
      <c r="AL2856" s="140"/>
      <c r="AM2856" s="140"/>
      <c r="AN2856" s="140"/>
      <c r="AO2856" s="140"/>
      <c r="AP2856" s="140"/>
      <c r="AQ2856" s="140"/>
      <c r="AR2856" s="140"/>
      <c r="AS2856" s="140"/>
      <c r="AT2856" s="140"/>
      <c r="AU2856" s="140"/>
    </row>
    <row r="2857" spans="1:47" outlineLevel="1">
      <c r="A2857" s="141"/>
      <c r="B2857" s="143"/>
      <c r="C2857" s="159" t="s">
        <v>802</v>
      </c>
      <c r="D2857" s="183"/>
      <c r="E2857" s="174"/>
      <c r="F2857" s="199"/>
      <c r="G2857" s="145"/>
      <c r="H2857" s="169">
        <v>0</v>
      </c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 t="s">
        <v>137</v>
      </c>
      <c r="S2857" s="140">
        <v>0</v>
      </c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141"/>
      <c r="B2858" s="143"/>
      <c r="C2858" s="159" t="s">
        <v>983</v>
      </c>
      <c r="D2858" s="183"/>
      <c r="E2858" s="174">
        <v>298</v>
      </c>
      <c r="F2858" s="199"/>
      <c r="G2858" s="145"/>
      <c r="H2858" s="169">
        <v>0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 t="s">
        <v>137</v>
      </c>
      <c r="S2858" s="140">
        <v>0</v>
      </c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 outlineLevel="1">
      <c r="A2859" s="141"/>
      <c r="B2859" s="143"/>
      <c r="C2859" s="159" t="s">
        <v>984</v>
      </c>
      <c r="D2859" s="183"/>
      <c r="E2859" s="174">
        <v>42</v>
      </c>
      <c r="F2859" s="199"/>
      <c r="G2859" s="145"/>
      <c r="H2859" s="169">
        <v>0</v>
      </c>
      <c r="I2859" s="140"/>
      <c r="J2859" s="140"/>
      <c r="K2859" s="140"/>
      <c r="L2859" s="140"/>
      <c r="M2859" s="140"/>
      <c r="N2859" s="140"/>
      <c r="O2859" s="140"/>
      <c r="P2859" s="140"/>
      <c r="Q2859" s="140"/>
      <c r="R2859" s="140" t="s">
        <v>137</v>
      </c>
      <c r="S2859" s="140">
        <v>0</v>
      </c>
      <c r="T2859" s="140"/>
      <c r="U2859" s="140"/>
      <c r="V2859" s="140"/>
      <c r="W2859" s="140"/>
      <c r="X2859" s="140"/>
      <c r="Y2859" s="140"/>
      <c r="Z2859" s="140"/>
      <c r="AA2859" s="140"/>
      <c r="AB2859" s="140"/>
      <c r="AC2859" s="140"/>
      <c r="AD2859" s="140"/>
      <c r="AE2859" s="140"/>
      <c r="AF2859" s="140"/>
      <c r="AG2859" s="140"/>
      <c r="AH2859" s="140"/>
      <c r="AI2859" s="140"/>
      <c r="AJ2859" s="140"/>
      <c r="AK2859" s="140"/>
      <c r="AL2859" s="140"/>
      <c r="AM2859" s="140"/>
      <c r="AN2859" s="140"/>
      <c r="AO2859" s="140"/>
      <c r="AP2859" s="140"/>
      <c r="AQ2859" s="140"/>
      <c r="AR2859" s="140"/>
      <c r="AS2859" s="140"/>
      <c r="AT2859" s="140"/>
      <c r="AU2859" s="140"/>
    </row>
    <row r="2860" spans="1:47" outlineLevel="1">
      <c r="A2860" s="141">
        <v>664</v>
      </c>
      <c r="B2860" s="143" t="s">
        <v>2272</v>
      </c>
      <c r="C2860" s="158" t="s">
        <v>2273</v>
      </c>
      <c r="D2860" s="182" t="s">
        <v>181</v>
      </c>
      <c r="E2860" s="145">
        <v>247.95400000000001</v>
      </c>
      <c r="F2860" s="199"/>
      <c r="G2860" s="145">
        <f>ROUND(E2860*F2860,2)</f>
        <v>0</v>
      </c>
      <c r="H2860" s="169" t="s">
        <v>2333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135</v>
      </c>
      <c r="S2860" s="140"/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/>
      <c r="B2861" s="143"/>
      <c r="C2861" s="159" t="s">
        <v>856</v>
      </c>
      <c r="D2861" s="183"/>
      <c r="E2861" s="174"/>
      <c r="F2861" s="199"/>
      <c r="G2861" s="145"/>
      <c r="H2861" s="169">
        <v>0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137</v>
      </c>
      <c r="S2861" s="140">
        <v>0</v>
      </c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/>
      <c r="B2862" s="143"/>
      <c r="C2862" s="159" t="s">
        <v>604</v>
      </c>
      <c r="D2862" s="183"/>
      <c r="E2862" s="174"/>
      <c r="F2862" s="199"/>
      <c r="G2862" s="145"/>
      <c r="H2862" s="169">
        <v>0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137</v>
      </c>
      <c r="S2862" s="140">
        <v>0</v>
      </c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 outlineLevel="1">
      <c r="A2863" s="141"/>
      <c r="B2863" s="143"/>
      <c r="C2863" s="159" t="s">
        <v>895</v>
      </c>
      <c r="D2863" s="183"/>
      <c r="E2863" s="174">
        <v>77.7</v>
      </c>
      <c r="F2863" s="199"/>
      <c r="G2863" s="145"/>
      <c r="H2863" s="169">
        <v>0</v>
      </c>
      <c r="I2863" s="140"/>
      <c r="J2863" s="140"/>
      <c r="K2863" s="140"/>
      <c r="L2863" s="140"/>
      <c r="M2863" s="140"/>
      <c r="N2863" s="140"/>
      <c r="O2863" s="140"/>
      <c r="P2863" s="140"/>
      <c r="Q2863" s="140"/>
      <c r="R2863" s="140" t="s">
        <v>137</v>
      </c>
      <c r="S2863" s="140">
        <v>0</v>
      </c>
      <c r="T2863" s="140"/>
      <c r="U2863" s="140"/>
      <c r="V2863" s="140"/>
      <c r="W2863" s="140"/>
      <c r="X2863" s="140"/>
      <c r="Y2863" s="140"/>
      <c r="Z2863" s="140"/>
      <c r="AA2863" s="140"/>
      <c r="AB2863" s="140"/>
      <c r="AC2863" s="140"/>
      <c r="AD2863" s="140"/>
      <c r="AE2863" s="140"/>
      <c r="AF2863" s="140"/>
      <c r="AG2863" s="140"/>
      <c r="AH2863" s="140"/>
      <c r="AI2863" s="140"/>
      <c r="AJ2863" s="140"/>
      <c r="AK2863" s="140"/>
      <c r="AL2863" s="140"/>
      <c r="AM2863" s="140"/>
      <c r="AN2863" s="140"/>
      <c r="AO2863" s="140"/>
      <c r="AP2863" s="140"/>
      <c r="AQ2863" s="140"/>
      <c r="AR2863" s="140"/>
      <c r="AS2863" s="140"/>
      <c r="AT2863" s="140"/>
      <c r="AU2863" s="140"/>
    </row>
    <row r="2864" spans="1:47" outlineLevel="1">
      <c r="A2864" s="141"/>
      <c r="B2864" s="143"/>
      <c r="C2864" s="159" t="s">
        <v>896</v>
      </c>
      <c r="D2864" s="183"/>
      <c r="E2864" s="174">
        <v>61.853999999999999</v>
      </c>
      <c r="F2864" s="199"/>
      <c r="G2864" s="145"/>
      <c r="H2864" s="169">
        <v>0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137</v>
      </c>
      <c r="S2864" s="140">
        <v>0</v>
      </c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957</v>
      </c>
      <c r="D2865" s="183"/>
      <c r="E2865" s="174">
        <v>18</v>
      </c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958</v>
      </c>
      <c r="D2866" s="183"/>
      <c r="E2866" s="174">
        <v>90.4</v>
      </c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>
        <v>665</v>
      </c>
      <c r="B2867" s="143" t="s">
        <v>2274</v>
      </c>
      <c r="C2867" s="158" t="s">
        <v>2275</v>
      </c>
      <c r="D2867" s="182" t="s">
        <v>185</v>
      </c>
      <c r="E2867" s="145">
        <v>2293</v>
      </c>
      <c r="F2867" s="199"/>
      <c r="G2867" s="145">
        <f>ROUND(E2867*F2867,2)</f>
        <v>0</v>
      </c>
      <c r="H2867" s="169" t="s">
        <v>2334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135</v>
      </c>
      <c r="S2867" s="140"/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/>
      <c r="B2868" s="143"/>
      <c r="C2868" s="159" t="s">
        <v>2258</v>
      </c>
      <c r="D2868" s="183"/>
      <c r="E2868" s="174"/>
      <c r="F2868" s="199"/>
      <c r="G2868" s="145"/>
      <c r="H2868" s="169">
        <v>0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137</v>
      </c>
      <c r="S2868" s="140">
        <v>0</v>
      </c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outlineLevel="1">
      <c r="A2869" s="141"/>
      <c r="B2869" s="143"/>
      <c r="C2869" s="159" t="s">
        <v>2276</v>
      </c>
      <c r="D2869" s="183"/>
      <c r="E2869" s="174">
        <v>2293</v>
      </c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>
      <c r="A2870" s="142" t="s">
        <v>130</v>
      </c>
      <c r="B2870" s="144" t="s">
        <v>108</v>
      </c>
      <c r="C2870" s="160" t="s">
        <v>109</v>
      </c>
      <c r="D2870" s="184"/>
      <c r="E2870" s="146"/>
      <c r="F2870" s="200"/>
      <c r="G2870" s="146">
        <f>SUMIF(R2871:R2890,"&lt;&gt;NOR",G2871:G2890)</f>
        <v>0</v>
      </c>
      <c r="H2870" s="170"/>
      <c r="I2870" s="140"/>
      <c r="R2870" t="s">
        <v>131</v>
      </c>
    </row>
    <row r="2871" spans="1:47" outlineLevel="1">
      <c r="A2871" s="141">
        <v>666</v>
      </c>
      <c r="B2871" s="143" t="s">
        <v>2277</v>
      </c>
      <c r="C2871" s="158" t="s">
        <v>2278</v>
      </c>
      <c r="D2871" s="182" t="s">
        <v>181</v>
      </c>
      <c r="E2871" s="145">
        <v>4764.1299999999992</v>
      </c>
      <c r="F2871" s="199"/>
      <c r="G2871" s="145">
        <f>ROUND(E2871*F2871,2)</f>
        <v>0</v>
      </c>
      <c r="H2871" s="169" t="s">
        <v>2333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135</v>
      </c>
      <c r="S2871" s="140"/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ht="22.5" outlineLevel="1">
      <c r="A2872" s="141"/>
      <c r="B2872" s="143"/>
      <c r="C2872" s="159" t="s">
        <v>2279</v>
      </c>
      <c r="D2872" s="183"/>
      <c r="E2872" s="174">
        <v>1197.4000000000001</v>
      </c>
      <c r="F2872" s="199"/>
      <c r="G2872" s="145"/>
      <c r="H2872" s="169">
        <v>0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137</v>
      </c>
      <c r="S2872" s="140">
        <v>0</v>
      </c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 outlineLevel="1">
      <c r="A2873" s="141"/>
      <c r="B2873" s="143"/>
      <c r="C2873" s="159" t="s">
        <v>2280</v>
      </c>
      <c r="D2873" s="183"/>
      <c r="E2873" s="174">
        <v>5125.8999999999996</v>
      </c>
      <c r="F2873" s="199"/>
      <c r="G2873" s="145"/>
      <c r="H2873" s="169">
        <v>0</v>
      </c>
      <c r="I2873" s="140"/>
      <c r="J2873" s="140"/>
      <c r="K2873" s="140"/>
      <c r="L2873" s="140"/>
      <c r="M2873" s="140"/>
      <c r="N2873" s="140"/>
      <c r="O2873" s="140"/>
      <c r="P2873" s="140"/>
      <c r="Q2873" s="140"/>
      <c r="R2873" s="140" t="s">
        <v>137</v>
      </c>
      <c r="S2873" s="140">
        <v>0</v>
      </c>
      <c r="T2873" s="140"/>
      <c r="U2873" s="140"/>
      <c r="V2873" s="140"/>
      <c r="W2873" s="140"/>
      <c r="X2873" s="140"/>
      <c r="Y2873" s="140"/>
      <c r="Z2873" s="140"/>
      <c r="AA2873" s="140"/>
      <c r="AB2873" s="140"/>
      <c r="AC2873" s="140"/>
      <c r="AD2873" s="140"/>
      <c r="AE2873" s="140"/>
      <c r="AF2873" s="140"/>
      <c r="AG2873" s="140"/>
      <c r="AH2873" s="140"/>
      <c r="AI2873" s="140"/>
      <c r="AJ2873" s="140"/>
      <c r="AK2873" s="140"/>
      <c r="AL2873" s="140"/>
      <c r="AM2873" s="140"/>
      <c r="AN2873" s="140"/>
      <c r="AO2873" s="140"/>
      <c r="AP2873" s="140"/>
      <c r="AQ2873" s="140"/>
      <c r="AR2873" s="140"/>
      <c r="AS2873" s="140"/>
      <c r="AT2873" s="140"/>
      <c r="AU2873" s="140"/>
    </row>
    <row r="2874" spans="1:47" outlineLevel="1">
      <c r="A2874" s="141"/>
      <c r="B2874" s="143"/>
      <c r="C2874" s="159" t="s">
        <v>2281</v>
      </c>
      <c r="D2874" s="183"/>
      <c r="E2874" s="174">
        <v>-1559.17</v>
      </c>
      <c r="F2874" s="199"/>
      <c r="G2874" s="145"/>
      <c r="H2874" s="169">
        <v>0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 t="s">
        <v>137</v>
      </c>
      <c r="S2874" s="140">
        <v>0</v>
      </c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outlineLevel="1">
      <c r="A2875" s="141">
        <v>667</v>
      </c>
      <c r="B2875" s="143" t="s">
        <v>2282</v>
      </c>
      <c r="C2875" s="158" t="s">
        <v>2283</v>
      </c>
      <c r="D2875" s="182" t="s">
        <v>181</v>
      </c>
      <c r="E2875" s="145">
        <v>3811.3040000000001</v>
      </c>
      <c r="F2875" s="199"/>
      <c r="G2875" s="145">
        <f>ROUND(E2875*F2875,2)</f>
        <v>0</v>
      </c>
      <c r="H2875" s="169" t="s">
        <v>2333</v>
      </c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 t="s">
        <v>135</v>
      </c>
      <c r="S2875" s="140"/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outlineLevel="1">
      <c r="A2876" s="141"/>
      <c r="B2876" s="143"/>
      <c r="C2876" s="159" t="s">
        <v>2284</v>
      </c>
      <c r="D2876" s="183"/>
      <c r="E2876" s="174"/>
      <c r="F2876" s="199"/>
      <c r="G2876" s="145"/>
      <c r="H2876" s="169">
        <v>0</v>
      </c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 t="s">
        <v>137</v>
      </c>
      <c r="S2876" s="140">
        <v>0</v>
      </c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outlineLevel="1">
      <c r="A2877" s="141"/>
      <c r="B2877" s="143"/>
      <c r="C2877" s="161" t="s">
        <v>209</v>
      </c>
      <c r="D2877" s="185"/>
      <c r="E2877" s="175"/>
      <c r="F2877" s="199"/>
      <c r="G2877" s="145"/>
      <c r="H2877" s="169">
        <v>0</v>
      </c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 t="s">
        <v>137</v>
      </c>
      <c r="S2877" s="140">
        <v>2</v>
      </c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ht="33.75" outlineLevel="1">
      <c r="A2878" s="141"/>
      <c r="B2878" s="143"/>
      <c r="C2878" s="162" t="s">
        <v>2285</v>
      </c>
      <c r="D2878" s="185"/>
      <c r="E2878" s="175">
        <v>1197.4000000000001</v>
      </c>
      <c r="F2878" s="199"/>
      <c r="G2878" s="145"/>
      <c r="H2878" s="169">
        <v>0</v>
      </c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 t="s">
        <v>137</v>
      </c>
      <c r="S2878" s="140">
        <v>2</v>
      </c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141"/>
      <c r="B2879" s="143"/>
      <c r="C2879" s="162" t="s">
        <v>2286</v>
      </c>
      <c r="D2879" s="185"/>
      <c r="E2879" s="175">
        <v>5125.8999999999996</v>
      </c>
      <c r="F2879" s="199"/>
      <c r="G2879" s="145"/>
      <c r="H2879" s="169">
        <v>0</v>
      </c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 t="s">
        <v>137</v>
      </c>
      <c r="S2879" s="140">
        <v>2</v>
      </c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outlineLevel="1">
      <c r="A2880" s="141"/>
      <c r="B2880" s="143"/>
      <c r="C2880" s="162" t="s">
        <v>2287</v>
      </c>
      <c r="D2880" s="185"/>
      <c r="E2880" s="175">
        <v>-1559.17</v>
      </c>
      <c r="F2880" s="199"/>
      <c r="G2880" s="145"/>
      <c r="H2880" s="169">
        <v>0</v>
      </c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 t="s">
        <v>137</v>
      </c>
      <c r="S2880" s="140">
        <v>2</v>
      </c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outlineLevel="1">
      <c r="A2881" s="141"/>
      <c r="B2881" s="143"/>
      <c r="C2881" s="161" t="s">
        <v>214</v>
      </c>
      <c r="D2881" s="185"/>
      <c r="E2881" s="175"/>
      <c r="F2881" s="199"/>
      <c r="G2881" s="145"/>
      <c r="H2881" s="169">
        <v>0</v>
      </c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 t="s">
        <v>137</v>
      </c>
      <c r="S2881" s="140">
        <v>0</v>
      </c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outlineLevel="1">
      <c r="A2882" s="141"/>
      <c r="B2882" s="143"/>
      <c r="C2882" s="159" t="s">
        <v>2288</v>
      </c>
      <c r="D2882" s="183"/>
      <c r="E2882" s="174">
        <v>3811.3040000000001</v>
      </c>
      <c r="F2882" s="199"/>
      <c r="G2882" s="145"/>
      <c r="H2882" s="169">
        <v>0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137</v>
      </c>
      <c r="S2882" s="140">
        <v>0</v>
      </c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 outlineLevel="1">
      <c r="A2883" s="141">
        <v>668</v>
      </c>
      <c r="B2883" s="143" t="s">
        <v>2289</v>
      </c>
      <c r="C2883" s="158" t="s">
        <v>2290</v>
      </c>
      <c r="D2883" s="182" t="s">
        <v>181</v>
      </c>
      <c r="E2883" s="145">
        <v>952.82600000000002</v>
      </c>
      <c r="F2883" s="199"/>
      <c r="G2883" s="145">
        <f>ROUND(E2883*F2883,2)</f>
        <v>0</v>
      </c>
      <c r="H2883" s="169" t="s">
        <v>2333</v>
      </c>
      <c r="I2883" s="140"/>
      <c r="J2883" s="140"/>
      <c r="K2883" s="140"/>
      <c r="L2883" s="140"/>
      <c r="M2883" s="140"/>
      <c r="N2883" s="140"/>
      <c r="O2883" s="140"/>
      <c r="P2883" s="140"/>
      <c r="Q2883" s="140"/>
      <c r="R2883" s="140" t="s">
        <v>135</v>
      </c>
      <c r="S2883" s="140"/>
      <c r="T2883" s="140"/>
      <c r="U2883" s="140"/>
      <c r="V2883" s="140"/>
      <c r="W2883" s="140"/>
      <c r="X2883" s="140"/>
      <c r="Y2883" s="140"/>
      <c r="Z2883" s="140"/>
      <c r="AA2883" s="140"/>
      <c r="AB2883" s="140"/>
      <c r="AC2883" s="140"/>
      <c r="AD2883" s="140"/>
      <c r="AE2883" s="140"/>
      <c r="AF2883" s="140"/>
      <c r="AG2883" s="140"/>
      <c r="AH2883" s="140"/>
      <c r="AI2883" s="140"/>
      <c r="AJ2883" s="140"/>
      <c r="AK2883" s="140"/>
      <c r="AL2883" s="140"/>
      <c r="AM2883" s="140"/>
      <c r="AN2883" s="140"/>
      <c r="AO2883" s="140"/>
      <c r="AP2883" s="140"/>
      <c r="AQ2883" s="140"/>
      <c r="AR2883" s="140"/>
      <c r="AS2883" s="140"/>
      <c r="AT2883" s="140"/>
      <c r="AU2883" s="140"/>
    </row>
    <row r="2884" spans="1:47" outlineLevel="1">
      <c r="A2884" s="141"/>
      <c r="B2884" s="143"/>
      <c r="C2884" s="159" t="s">
        <v>2291</v>
      </c>
      <c r="D2884" s="183"/>
      <c r="E2884" s="174"/>
      <c r="F2884" s="199"/>
      <c r="G2884" s="145"/>
      <c r="H2884" s="169">
        <v>0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137</v>
      </c>
      <c r="S2884" s="140">
        <v>0</v>
      </c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outlineLevel="1">
      <c r="A2885" s="141"/>
      <c r="B2885" s="143"/>
      <c r="C2885" s="161" t="s">
        <v>209</v>
      </c>
      <c r="D2885" s="185"/>
      <c r="E2885" s="175"/>
      <c r="F2885" s="199"/>
      <c r="G2885" s="145"/>
      <c r="H2885" s="169">
        <v>0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137</v>
      </c>
      <c r="S2885" s="140">
        <v>2</v>
      </c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ht="33.75" outlineLevel="1">
      <c r="A2886" s="141"/>
      <c r="B2886" s="143"/>
      <c r="C2886" s="162" t="s">
        <v>2285</v>
      </c>
      <c r="D2886" s="185"/>
      <c r="E2886" s="175">
        <v>1197.4000000000001</v>
      </c>
      <c r="F2886" s="199"/>
      <c r="G2886" s="145"/>
      <c r="H2886" s="169">
        <v>0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137</v>
      </c>
      <c r="S2886" s="140">
        <v>2</v>
      </c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/>
      <c r="B2887" s="143"/>
      <c r="C2887" s="162" t="s">
        <v>2286</v>
      </c>
      <c r="D2887" s="185"/>
      <c r="E2887" s="175">
        <v>5125.8999999999996</v>
      </c>
      <c r="F2887" s="199"/>
      <c r="G2887" s="145"/>
      <c r="H2887" s="169">
        <v>0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137</v>
      </c>
      <c r="S2887" s="140">
        <v>2</v>
      </c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 outlineLevel="1">
      <c r="A2888" s="141"/>
      <c r="B2888" s="143"/>
      <c r="C2888" s="162" t="s">
        <v>2287</v>
      </c>
      <c r="D2888" s="185"/>
      <c r="E2888" s="175">
        <v>-1559.17</v>
      </c>
      <c r="F2888" s="199"/>
      <c r="G2888" s="145"/>
      <c r="H2888" s="169">
        <v>0</v>
      </c>
      <c r="I2888" s="140"/>
      <c r="J2888" s="140"/>
      <c r="K2888" s="140"/>
      <c r="L2888" s="140"/>
      <c r="M2888" s="140"/>
      <c r="N2888" s="140"/>
      <c r="O2888" s="140"/>
      <c r="P2888" s="140"/>
      <c r="Q2888" s="140"/>
      <c r="R2888" s="140" t="s">
        <v>137</v>
      </c>
      <c r="S2888" s="140">
        <v>2</v>
      </c>
      <c r="T2888" s="140"/>
      <c r="U2888" s="140"/>
      <c r="V2888" s="140"/>
      <c r="W2888" s="140"/>
      <c r="X2888" s="140"/>
      <c r="Y2888" s="140"/>
      <c r="Z2888" s="140"/>
      <c r="AA2888" s="140"/>
      <c r="AB2888" s="140"/>
      <c r="AC2888" s="140"/>
      <c r="AD2888" s="140"/>
      <c r="AE2888" s="140"/>
      <c r="AF2888" s="140"/>
      <c r="AG2888" s="140"/>
      <c r="AH2888" s="140"/>
      <c r="AI2888" s="140"/>
      <c r="AJ2888" s="140"/>
      <c r="AK2888" s="140"/>
      <c r="AL2888" s="140"/>
      <c r="AM2888" s="140"/>
      <c r="AN2888" s="140"/>
      <c r="AO2888" s="140"/>
      <c r="AP2888" s="140"/>
      <c r="AQ2888" s="140"/>
      <c r="AR2888" s="140"/>
      <c r="AS2888" s="140"/>
      <c r="AT2888" s="140"/>
      <c r="AU2888" s="140"/>
    </row>
    <row r="2889" spans="1:47" outlineLevel="1">
      <c r="A2889" s="141"/>
      <c r="B2889" s="143"/>
      <c r="C2889" s="161" t="s">
        <v>214</v>
      </c>
      <c r="D2889" s="185"/>
      <c r="E2889" s="175"/>
      <c r="F2889" s="199"/>
      <c r="G2889" s="145"/>
      <c r="H2889" s="169">
        <v>0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137</v>
      </c>
      <c r="S2889" s="140">
        <v>0</v>
      </c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59" t="s">
        <v>2292</v>
      </c>
      <c r="D2890" s="183"/>
      <c r="E2890" s="174">
        <v>952.82600000000002</v>
      </c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0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>
      <c r="A2891" s="142" t="s">
        <v>130</v>
      </c>
      <c r="B2891" s="144" t="s">
        <v>110</v>
      </c>
      <c r="C2891" s="160" t="s">
        <v>111</v>
      </c>
      <c r="D2891" s="184"/>
      <c r="E2891" s="146"/>
      <c r="F2891" s="200"/>
      <c r="G2891" s="146">
        <f>SUMIF(R2892:R2922,"&lt;&gt;NOR",G2892:G2922)</f>
        <v>0</v>
      </c>
      <c r="H2891" s="170"/>
      <c r="I2891" s="140"/>
      <c r="R2891" t="s">
        <v>131</v>
      </c>
    </row>
    <row r="2892" spans="1:47" outlineLevel="1">
      <c r="A2892" s="141">
        <v>669</v>
      </c>
      <c r="B2892" s="143" t="s">
        <v>2293</v>
      </c>
      <c r="C2892" s="158" t="s">
        <v>2294</v>
      </c>
      <c r="D2892" s="182" t="s">
        <v>185</v>
      </c>
      <c r="E2892" s="145">
        <v>103243.03</v>
      </c>
      <c r="F2892" s="199"/>
      <c r="G2892" s="145">
        <f>ROUND(E2892*F2892,2)</f>
        <v>0</v>
      </c>
      <c r="H2892" s="169" t="s">
        <v>2334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135</v>
      </c>
      <c r="S2892" s="140"/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2295</v>
      </c>
      <c r="D2893" s="183"/>
      <c r="E2893" s="174"/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 outlineLevel="1">
      <c r="A2894" s="141"/>
      <c r="B2894" s="143"/>
      <c r="C2894" s="159" t="s">
        <v>2296</v>
      </c>
      <c r="D2894" s="183"/>
      <c r="E2894" s="174">
        <v>813.8</v>
      </c>
      <c r="F2894" s="199"/>
      <c r="G2894" s="145"/>
      <c r="H2894" s="169">
        <v>0</v>
      </c>
      <c r="I2894" s="140"/>
      <c r="J2894" s="140"/>
      <c r="K2894" s="140"/>
      <c r="L2894" s="140"/>
      <c r="M2894" s="140"/>
      <c r="N2894" s="140"/>
      <c r="O2894" s="140"/>
      <c r="P2894" s="140"/>
      <c r="Q2894" s="140"/>
      <c r="R2894" s="140" t="s">
        <v>137</v>
      </c>
      <c r="S2894" s="140">
        <v>0</v>
      </c>
      <c r="T2894" s="140"/>
      <c r="U2894" s="140"/>
      <c r="V2894" s="140"/>
      <c r="W2894" s="140"/>
      <c r="X2894" s="140"/>
      <c r="Y2894" s="140"/>
      <c r="Z2894" s="140"/>
      <c r="AA2894" s="140"/>
      <c r="AB2894" s="140"/>
      <c r="AC2894" s="140"/>
      <c r="AD2894" s="140"/>
      <c r="AE2894" s="140"/>
      <c r="AF2894" s="140"/>
      <c r="AG2894" s="140"/>
      <c r="AH2894" s="140"/>
      <c r="AI2894" s="140"/>
      <c r="AJ2894" s="140"/>
      <c r="AK2894" s="140"/>
      <c r="AL2894" s="140"/>
      <c r="AM2894" s="140"/>
      <c r="AN2894" s="140"/>
      <c r="AO2894" s="140"/>
      <c r="AP2894" s="140"/>
      <c r="AQ2894" s="140"/>
      <c r="AR2894" s="140"/>
      <c r="AS2894" s="140"/>
      <c r="AT2894" s="140"/>
      <c r="AU2894" s="140"/>
    </row>
    <row r="2895" spans="1:47" outlineLevel="1">
      <c r="A2895" s="141"/>
      <c r="B2895" s="143"/>
      <c r="C2895" s="159" t="s">
        <v>2297</v>
      </c>
      <c r="D2895" s="183"/>
      <c r="E2895" s="174">
        <v>100.1</v>
      </c>
      <c r="F2895" s="199"/>
      <c r="G2895" s="145"/>
      <c r="H2895" s="169">
        <v>0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137</v>
      </c>
      <c r="S2895" s="140">
        <v>0</v>
      </c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256</v>
      </c>
      <c r="D2896" s="183"/>
      <c r="E2896" s="174"/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2298</v>
      </c>
      <c r="D2897" s="183"/>
      <c r="E2897" s="174">
        <v>816.27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/>
      <c r="B2898" s="143"/>
      <c r="C2898" s="159" t="s">
        <v>2299</v>
      </c>
      <c r="D2898" s="183"/>
      <c r="E2898" s="174">
        <v>55.2</v>
      </c>
      <c r="F2898" s="199"/>
      <c r="G2898" s="145"/>
      <c r="H2898" s="169">
        <v>0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137</v>
      </c>
      <c r="S2898" s="140">
        <v>0</v>
      </c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202</v>
      </c>
      <c r="D2899" s="183"/>
      <c r="E2899" s="174"/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outlineLevel="1">
      <c r="A2900" s="141"/>
      <c r="B2900" s="143"/>
      <c r="C2900" s="159" t="s">
        <v>2258</v>
      </c>
      <c r="D2900" s="183"/>
      <c r="E2900" s="174"/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2300</v>
      </c>
      <c r="D2901" s="183"/>
      <c r="E2901" s="174">
        <v>962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2301</v>
      </c>
      <c r="D2902" s="183"/>
      <c r="E2902" s="174">
        <v>5482</v>
      </c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/>
      <c r="B2903" s="143"/>
      <c r="C2903" s="159" t="s">
        <v>2302</v>
      </c>
      <c r="D2903" s="183"/>
      <c r="E2903" s="174">
        <v>45957</v>
      </c>
      <c r="F2903" s="199"/>
      <c r="G2903" s="145"/>
      <c r="H2903" s="169">
        <v>0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137</v>
      </c>
      <c r="S2903" s="140">
        <v>0</v>
      </c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/>
      <c r="B2904" s="143"/>
      <c r="C2904" s="159" t="s">
        <v>2303</v>
      </c>
      <c r="D2904" s="183"/>
      <c r="E2904" s="174">
        <v>23944</v>
      </c>
      <c r="F2904" s="199"/>
      <c r="G2904" s="145"/>
      <c r="H2904" s="169">
        <v>0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137</v>
      </c>
      <c r="S2904" s="140">
        <v>0</v>
      </c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outlineLevel="1">
      <c r="A2905" s="141"/>
      <c r="B2905" s="143"/>
      <c r="C2905" s="159" t="s">
        <v>2304</v>
      </c>
      <c r="D2905" s="183"/>
      <c r="E2905" s="174">
        <v>1601</v>
      </c>
      <c r="F2905" s="199"/>
      <c r="G2905" s="145"/>
      <c r="H2905" s="169">
        <v>0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137</v>
      </c>
      <c r="S2905" s="140">
        <v>0</v>
      </c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2305</v>
      </c>
      <c r="D2906" s="183"/>
      <c r="E2906" s="174">
        <v>6277</v>
      </c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outlineLevel="1">
      <c r="A2907" s="141"/>
      <c r="B2907" s="143"/>
      <c r="C2907" s="159" t="s">
        <v>2306</v>
      </c>
      <c r="D2907" s="183"/>
      <c r="E2907" s="174">
        <v>4391</v>
      </c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outlineLevel="1">
      <c r="A2908" s="141"/>
      <c r="B2908" s="143"/>
      <c r="C2908" s="159" t="s">
        <v>2307</v>
      </c>
      <c r="D2908" s="183"/>
      <c r="E2908" s="174">
        <v>4286</v>
      </c>
      <c r="F2908" s="199"/>
      <c r="G2908" s="145"/>
      <c r="H2908" s="169">
        <v>0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137</v>
      </c>
      <c r="S2908" s="140">
        <v>0</v>
      </c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2276</v>
      </c>
      <c r="D2909" s="183"/>
      <c r="E2909" s="174">
        <v>2293</v>
      </c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2308</v>
      </c>
      <c r="D2910" s="183"/>
      <c r="E2910" s="174">
        <v>5711.58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outlineLevel="1">
      <c r="A2911" s="141"/>
      <c r="B2911" s="143"/>
      <c r="C2911" s="159" t="s">
        <v>202</v>
      </c>
      <c r="D2911" s="183"/>
      <c r="E2911" s="174"/>
      <c r="F2911" s="199"/>
      <c r="G2911" s="145"/>
      <c r="H2911" s="169">
        <v>0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137</v>
      </c>
      <c r="S2911" s="140">
        <v>0</v>
      </c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2309</v>
      </c>
      <c r="D2912" s="183"/>
      <c r="E2912" s="174">
        <v>553.08000000000004</v>
      </c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outlineLevel="1">
      <c r="A2913" s="141">
        <v>670</v>
      </c>
      <c r="B2913" s="143" t="s">
        <v>2310</v>
      </c>
      <c r="C2913" s="158" t="s">
        <v>2311</v>
      </c>
      <c r="D2913" s="182" t="s">
        <v>185</v>
      </c>
      <c r="E2913" s="145">
        <v>18762</v>
      </c>
      <c r="F2913" s="199"/>
      <c r="G2913" s="145">
        <f>ROUND(E2913*F2913,2)</f>
        <v>0</v>
      </c>
      <c r="H2913" s="169" t="s">
        <v>2334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135</v>
      </c>
      <c r="S2913" s="140"/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outlineLevel="1">
      <c r="A2914" s="141"/>
      <c r="B2914" s="143"/>
      <c r="C2914" s="159" t="s">
        <v>2258</v>
      </c>
      <c r="D2914" s="183"/>
      <c r="E2914" s="174"/>
      <c r="F2914" s="199"/>
      <c r="G2914" s="145"/>
      <c r="H2914" s="169">
        <v>0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137</v>
      </c>
      <c r="S2914" s="140">
        <v>0</v>
      </c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2312</v>
      </c>
      <c r="D2915" s="183"/>
      <c r="E2915" s="174">
        <v>17700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outlineLevel="1">
      <c r="A2916" s="141"/>
      <c r="B2916" s="143"/>
      <c r="C2916" s="159" t="s">
        <v>2313</v>
      </c>
      <c r="D2916" s="183"/>
      <c r="E2916" s="174">
        <v>1062</v>
      </c>
      <c r="F2916" s="199"/>
      <c r="G2916" s="145"/>
      <c r="H2916" s="169">
        <v>0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137</v>
      </c>
      <c r="S2916" s="140">
        <v>0</v>
      </c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ht="22.5" outlineLevel="1">
      <c r="A2917" s="141">
        <v>671</v>
      </c>
      <c r="B2917" s="143" t="s">
        <v>2314</v>
      </c>
      <c r="C2917" s="158" t="s">
        <v>2315</v>
      </c>
      <c r="D2917" s="182" t="s">
        <v>181</v>
      </c>
      <c r="E2917" s="145">
        <v>16.256703999999999</v>
      </c>
      <c r="F2917" s="199"/>
      <c r="G2917" s="145">
        <f>ROUND(E2917*F2917,2)</f>
        <v>0</v>
      </c>
      <c r="H2917" s="169" t="s">
        <v>2334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135</v>
      </c>
      <c r="S2917" s="140"/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/>
      <c r="B2918" s="143"/>
      <c r="C2918" s="159" t="s">
        <v>2258</v>
      </c>
      <c r="D2918" s="183"/>
      <c r="E2918" s="174"/>
      <c r="F2918" s="199"/>
      <c r="G2918" s="145"/>
      <c r="H2918" s="169">
        <v>0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137</v>
      </c>
      <c r="S2918" s="140">
        <v>0</v>
      </c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 outlineLevel="1">
      <c r="A2919" s="141"/>
      <c r="B2919" s="143"/>
      <c r="C2919" s="159" t="s">
        <v>2316</v>
      </c>
      <c r="D2919" s="183"/>
      <c r="E2919" s="174">
        <v>7.8363040000000002</v>
      </c>
      <c r="F2919" s="199"/>
      <c r="G2919" s="145"/>
      <c r="H2919" s="169">
        <v>0</v>
      </c>
      <c r="I2919" s="140"/>
      <c r="J2919" s="140"/>
      <c r="K2919" s="140"/>
      <c r="L2919" s="140"/>
      <c r="M2919" s="140"/>
      <c r="N2919" s="140"/>
      <c r="O2919" s="140"/>
      <c r="P2919" s="140"/>
      <c r="Q2919" s="140"/>
      <c r="R2919" s="140" t="s">
        <v>137</v>
      </c>
      <c r="S2919" s="140">
        <v>0</v>
      </c>
      <c r="T2919" s="140"/>
      <c r="U2919" s="140"/>
      <c r="V2919" s="140"/>
      <c r="W2919" s="140"/>
      <c r="X2919" s="140"/>
      <c r="Y2919" s="140"/>
      <c r="Z2919" s="140"/>
      <c r="AA2919" s="140"/>
      <c r="AB2919" s="140"/>
      <c r="AC2919" s="140"/>
      <c r="AD2919" s="140"/>
      <c r="AE2919" s="140"/>
      <c r="AF2919" s="140"/>
      <c r="AG2919" s="140"/>
      <c r="AH2919" s="140"/>
      <c r="AI2919" s="140"/>
      <c r="AJ2919" s="140"/>
      <c r="AK2919" s="140"/>
      <c r="AL2919" s="140"/>
      <c r="AM2919" s="140"/>
      <c r="AN2919" s="140"/>
      <c r="AO2919" s="140"/>
      <c r="AP2919" s="140"/>
      <c r="AQ2919" s="140"/>
      <c r="AR2919" s="140"/>
      <c r="AS2919" s="140"/>
      <c r="AT2919" s="140"/>
      <c r="AU2919" s="140"/>
    </row>
    <row r="2920" spans="1:47" outlineLevel="1">
      <c r="A2920" s="141"/>
      <c r="B2920" s="143"/>
      <c r="C2920" s="159" t="s">
        <v>2317</v>
      </c>
      <c r="D2920" s="183"/>
      <c r="E2920" s="174">
        <v>7.5</v>
      </c>
      <c r="F2920" s="199"/>
      <c r="G2920" s="145"/>
      <c r="H2920" s="169">
        <v>0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137</v>
      </c>
      <c r="S2920" s="140">
        <v>0</v>
      </c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2318</v>
      </c>
      <c r="D2921" s="183"/>
      <c r="E2921" s="174">
        <v>0.9204</v>
      </c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>
        <v>672</v>
      </c>
      <c r="B2922" s="143" t="s">
        <v>2319</v>
      </c>
      <c r="C2922" s="158" t="s">
        <v>2320</v>
      </c>
      <c r="D2922" s="182" t="s">
        <v>0</v>
      </c>
      <c r="E2922" s="145">
        <v>9</v>
      </c>
      <c r="F2922" s="199"/>
      <c r="G2922" s="145">
        <f>ROUND(E2922*F2922,2)</f>
        <v>0</v>
      </c>
      <c r="H2922" s="169" t="s">
        <v>2334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135</v>
      </c>
      <c r="S2922" s="140"/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>
      <c r="A2923" s="142" t="s">
        <v>130</v>
      </c>
      <c r="B2923" s="144" t="s">
        <v>112</v>
      </c>
      <c r="C2923" s="160" t="s">
        <v>113</v>
      </c>
      <c r="D2923" s="184"/>
      <c r="E2923" s="146"/>
      <c r="F2923" s="200"/>
      <c r="G2923" s="146">
        <f>SUMIF(R2924:R3028,"&lt;&gt;NOR",G2924:G3028)</f>
        <v>0</v>
      </c>
      <c r="H2923" s="170">
        <v>0</v>
      </c>
      <c r="I2923" s="140"/>
      <c r="R2923" t="s">
        <v>131</v>
      </c>
    </row>
    <row r="2924" spans="1:47" outlineLevel="1">
      <c r="A2924" s="141">
        <v>673</v>
      </c>
      <c r="B2924" s="143" t="s">
        <v>2321</v>
      </c>
      <c r="C2924" s="158" t="s">
        <v>2322</v>
      </c>
      <c r="D2924" s="182" t="s">
        <v>181</v>
      </c>
      <c r="E2924" s="145">
        <v>12233.380599999999</v>
      </c>
      <c r="F2924" s="199">
        <v>0</v>
      </c>
      <c r="G2924" s="145">
        <f>ROUND(E2924*F2924,2)</f>
        <v>0</v>
      </c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135</v>
      </c>
      <c r="S2924" s="140"/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/>
      <c r="B2925" s="143"/>
      <c r="C2925" s="159" t="s">
        <v>1188</v>
      </c>
      <c r="D2925" s="183"/>
      <c r="E2925" s="174"/>
      <c r="F2925" s="199"/>
      <c r="G2925" s="145"/>
      <c r="H2925" s="169">
        <v>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137</v>
      </c>
      <c r="S2925" s="140">
        <v>0</v>
      </c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 outlineLevel="1">
      <c r="A2926" s="141"/>
      <c r="B2926" s="143"/>
      <c r="C2926" s="159" t="s">
        <v>633</v>
      </c>
      <c r="D2926" s="183"/>
      <c r="E2926" s="174"/>
      <c r="F2926" s="199"/>
      <c r="G2926" s="145"/>
      <c r="H2926" s="169">
        <v>0</v>
      </c>
      <c r="I2926" s="140"/>
      <c r="J2926" s="140"/>
      <c r="K2926" s="140"/>
      <c r="L2926" s="140"/>
      <c r="M2926" s="140"/>
      <c r="N2926" s="140"/>
      <c r="O2926" s="140"/>
      <c r="P2926" s="140"/>
      <c r="Q2926" s="140"/>
      <c r="R2926" s="140" t="s">
        <v>137</v>
      </c>
      <c r="S2926" s="140">
        <v>0</v>
      </c>
      <c r="T2926" s="140"/>
      <c r="U2926" s="140"/>
      <c r="V2926" s="140"/>
      <c r="W2926" s="140"/>
      <c r="X2926" s="140"/>
      <c r="Y2926" s="140"/>
      <c r="Z2926" s="140"/>
      <c r="AA2926" s="140"/>
      <c r="AB2926" s="140"/>
      <c r="AC2926" s="140"/>
      <c r="AD2926" s="140"/>
      <c r="AE2926" s="140"/>
      <c r="AF2926" s="140"/>
      <c r="AG2926" s="140"/>
      <c r="AH2926" s="140"/>
      <c r="AI2926" s="140"/>
      <c r="AJ2926" s="140"/>
      <c r="AK2926" s="140"/>
      <c r="AL2926" s="140"/>
      <c r="AM2926" s="140"/>
      <c r="AN2926" s="140"/>
      <c r="AO2926" s="140"/>
      <c r="AP2926" s="140"/>
      <c r="AQ2926" s="140"/>
      <c r="AR2926" s="140"/>
      <c r="AS2926" s="140"/>
      <c r="AT2926" s="140"/>
      <c r="AU2926" s="140"/>
    </row>
    <row r="2927" spans="1:47" outlineLevel="1">
      <c r="A2927" s="141"/>
      <c r="B2927" s="143"/>
      <c r="C2927" s="159" t="s">
        <v>1227</v>
      </c>
      <c r="D2927" s="183"/>
      <c r="E2927" s="174">
        <v>122.1</v>
      </c>
      <c r="F2927" s="199"/>
      <c r="G2927" s="145"/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137</v>
      </c>
      <c r="S2927" s="140">
        <v>0</v>
      </c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1215</v>
      </c>
      <c r="D2928" s="183"/>
      <c r="E2928" s="174">
        <v>35.200000000000003</v>
      </c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/>
      <c r="B2929" s="143"/>
      <c r="C2929" s="159" t="s">
        <v>1228</v>
      </c>
      <c r="D2929" s="183"/>
      <c r="E2929" s="174">
        <v>464.1</v>
      </c>
      <c r="F2929" s="199"/>
      <c r="G2929" s="145"/>
      <c r="H2929" s="169">
        <v>0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137</v>
      </c>
      <c r="S2929" s="140">
        <v>0</v>
      </c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1229</v>
      </c>
      <c r="D2930" s="183"/>
      <c r="E2930" s="174">
        <v>43</v>
      </c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1230</v>
      </c>
      <c r="D2931" s="183"/>
      <c r="E2931" s="174">
        <v>13.9</v>
      </c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1315</v>
      </c>
      <c r="D2932" s="183"/>
      <c r="E2932" s="174">
        <v>45.6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1231</v>
      </c>
      <c r="D2933" s="183"/>
      <c r="E2933" s="174">
        <v>12.9</v>
      </c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1194</v>
      </c>
      <c r="D2934" s="183"/>
      <c r="E2934" s="174">
        <v>53.3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/>
      <c r="B2935" s="143"/>
      <c r="C2935" s="159" t="s">
        <v>1222</v>
      </c>
      <c r="D2935" s="183"/>
      <c r="E2935" s="174">
        <v>5.6</v>
      </c>
      <c r="F2935" s="199"/>
      <c r="G2935" s="145"/>
      <c r="H2935" s="169">
        <v>0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137</v>
      </c>
      <c r="S2935" s="140">
        <v>0</v>
      </c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/>
      <c r="B2936" s="143"/>
      <c r="C2936" s="159" t="s">
        <v>1232</v>
      </c>
      <c r="D2936" s="183"/>
      <c r="E2936" s="174">
        <v>278</v>
      </c>
      <c r="F2936" s="199"/>
      <c r="G2936" s="145"/>
      <c r="H2936" s="169">
        <v>0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137</v>
      </c>
      <c r="S2936" s="140">
        <v>0</v>
      </c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1224</v>
      </c>
      <c r="D2937" s="183"/>
      <c r="E2937" s="174">
        <v>400</v>
      </c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430</v>
      </c>
      <c r="D2938" s="183"/>
      <c r="E2938" s="174"/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 outlineLevel="1">
      <c r="A2939" s="141"/>
      <c r="B2939" s="143"/>
      <c r="C2939" s="159" t="s">
        <v>1311</v>
      </c>
      <c r="D2939" s="183"/>
      <c r="E2939" s="174">
        <v>607.76</v>
      </c>
      <c r="F2939" s="199"/>
      <c r="G2939" s="145"/>
      <c r="H2939" s="169">
        <v>0</v>
      </c>
      <c r="I2939" s="140"/>
      <c r="J2939" s="140"/>
      <c r="K2939" s="140"/>
      <c r="L2939" s="140"/>
      <c r="M2939" s="140"/>
      <c r="N2939" s="140"/>
      <c r="O2939" s="140"/>
      <c r="P2939" s="140"/>
      <c r="Q2939" s="140"/>
      <c r="R2939" s="140" t="s">
        <v>137</v>
      </c>
      <c r="S2939" s="140">
        <v>0</v>
      </c>
      <c r="T2939" s="140"/>
      <c r="U2939" s="140"/>
      <c r="V2939" s="140"/>
      <c r="W2939" s="140"/>
      <c r="X2939" s="140"/>
      <c r="Y2939" s="140"/>
      <c r="Z2939" s="140"/>
      <c r="AA2939" s="140"/>
      <c r="AB2939" s="140"/>
      <c r="AC2939" s="140"/>
      <c r="AD2939" s="140"/>
      <c r="AE2939" s="140"/>
      <c r="AF2939" s="140"/>
      <c r="AG2939" s="140"/>
      <c r="AH2939" s="140"/>
      <c r="AI2939" s="140"/>
      <c r="AJ2939" s="140"/>
      <c r="AK2939" s="140"/>
      <c r="AL2939" s="140"/>
      <c r="AM2939" s="140"/>
      <c r="AN2939" s="140"/>
      <c r="AO2939" s="140"/>
      <c r="AP2939" s="140"/>
      <c r="AQ2939" s="140"/>
      <c r="AR2939" s="140"/>
      <c r="AS2939" s="140"/>
      <c r="AT2939" s="140"/>
      <c r="AU2939" s="140"/>
    </row>
    <row r="2940" spans="1:47" outlineLevel="1">
      <c r="A2940" s="141"/>
      <c r="B2940" s="143"/>
      <c r="C2940" s="159" t="s">
        <v>202</v>
      </c>
      <c r="D2940" s="183"/>
      <c r="E2940" s="174"/>
      <c r="F2940" s="199"/>
      <c r="G2940" s="145"/>
      <c r="H2940" s="169">
        <v>0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137</v>
      </c>
      <c r="S2940" s="140">
        <v>0</v>
      </c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outlineLevel="1">
      <c r="A2941" s="141"/>
      <c r="B2941" s="143"/>
      <c r="C2941" s="159" t="s">
        <v>856</v>
      </c>
      <c r="D2941" s="183"/>
      <c r="E2941" s="174"/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604</v>
      </c>
      <c r="D2942" s="183"/>
      <c r="E2942" s="174"/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857</v>
      </c>
      <c r="D2943" s="183"/>
      <c r="E2943" s="174">
        <v>240.48</v>
      </c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/>
      <c r="B2944" s="143"/>
      <c r="C2944" s="159" t="s">
        <v>858</v>
      </c>
      <c r="D2944" s="183"/>
      <c r="E2944" s="174">
        <v>227.46</v>
      </c>
      <c r="F2944" s="199"/>
      <c r="G2944" s="145"/>
      <c r="H2944" s="169">
        <v>0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137</v>
      </c>
      <c r="S2944" s="140">
        <v>0</v>
      </c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859</v>
      </c>
      <c r="D2945" s="183"/>
      <c r="E2945" s="174">
        <v>78.5</v>
      </c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59" t="s">
        <v>860</v>
      </c>
      <c r="D2946" s="183"/>
      <c r="E2946" s="174">
        <v>60.57</v>
      </c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0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outlineLevel="1">
      <c r="A2947" s="141"/>
      <c r="B2947" s="143"/>
      <c r="C2947" s="159" t="s">
        <v>861</v>
      </c>
      <c r="D2947" s="183"/>
      <c r="E2947" s="174">
        <v>71.89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0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59" t="s">
        <v>862</v>
      </c>
      <c r="D2948" s="183"/>
      <c r="E2948" s="174">
        <v>102.9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0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59" t="s">
        <v>863</v>
      </c>
      <c r="D2949" s="183"/>
      <c r="E2949" s="174">
        <v>13.77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0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59" t="s">
        <v>864</v>
      </c>
      <c r="D2950" s="183"/>
      <c r="E2950" s="174">
        <v>28.56</v>
      </c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865</v>
      </c>
      <c r="D2951" s="183"/>
      <c r="E2951" s="174">
        <v>72.08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/>
      <c r="B2952" s="143"/>
      <c r="C2952" s="159" t="s">
        <v>949</v>
      </c>
      <c r="D2952" s="183"/>
      <c r="E2952" s="174">
        <v>147.22</v>
      </c>
      <c r="F2952" s="199"/>
      <c r="G2952" s="145"/>
      <c r="H2952" s="169">
        <v>0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137</v>
      </c>
      <c r="S2952" s="140">
        <v>0</v>
      </c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867</v>
      </c>
      <c r="D2953" s="183"/>
      <c r="E2953" s="174">
        <v>1.2</v>
      </c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59" t="s">
        <v>868</v>
      </c>
      <c r="D2954" s="183"/>
      <c r="E2954" s="174">
        <v>13.44</v>
      </c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0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outlineLevel="1">
      <c r="A2955" s="141"/>
      <c r="B2955" s="143"/>
      <c r="C2955" s="159" t="s">
        <v>950</v>
      </c>
      <c r="D2955" s="183"/>
      <c r="E2955" s="174">
        <v>111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0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59" t="s">
        <v>870</v>
      </c>
      <c r="D2956" s="183"/>
      <c r="E2956" s="174">
        <v>1.84</v>
      </c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0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59" t="s">
        <v>951</v>
      </c>
      <c r="D2957" s="183"/>
      <c r="E2957" s="174">
        <v>92.4</v>
      </c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0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59" t="s">
        <v>872</v>
      </c>
      <c r="D2958" s="183"/>
      <c r="E2958" s="174">
        <v>17.64</v>
      </c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873</v>
      </c>
      <c r="D2959" s="183"/>
      <c r="E2959" s="174">
        <v>27.44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 outlineLevel="1">
      <c r="A2960" s="141"/>
      <c r="B2960" s="143"/>
      <c r="C2960" s="159" t="s">
        <v>874</v>
      </c>
      <c r="D2960" s="183"/>
      <c r="E2960" s="174">
        <v>3.36</v>
      </c>
      <c r="F2960" s="199"/>
      <c r="G2960" s="145"/>
      <c r="H2960" s="169">
        <v>0</v>
      </c>
      <c r="I2960" s="140"/>
      <c r="J2960" s="140"/>
      <c r="K2960" s="140"/>
      <c r="L2960" s="140"/>
      <c r="M2960" s="140"/>
      <c r="N2960" s="140"/>
      <c r="O2960" s="140"/>
      <c r="P2960" s="140"/>
      <c r="Q2960" s="140"/>
      <c r="R2960" s="140" t="s">
        <v>137</v>
      </c>
      <c r="S2960" s="140">
        <v>0</v>
      </c>
      <c r="T2960" s="140"/>
      <c r="U2960" s="140"/>
      <c r="V2960" s="140"/>
      <c r="W2960" s="140"/>
      <c r="X2960" s="140"/>
      <c r="Y2960" s="140"/>
      <c r="Z2960" s="140"/>
      <c r="AA2960" s="140"/>
      <c r="AB2960" s="140"/>
      <c r="AC2960" s="140"/>
      <c r="AD2960" s="140"/>
      <c r="AE2960" s="140"/>
      <c r="AF2960" s="140"/>
      <c r="AG2960" s="140"/>
      <c r="AH2960" s="140"/>
      <c r="AI2960" s="140"/>
      <c r="AJ2960" s="140"/>
      <c r="AK2960" s="140"/>
      <c r="AL2960" s="140"/>
      <c r="AM2960" s="140"/>
      <c r="AN2960" s="140"/>
      <c r="AO2960" s="140"/>
      <c r="AP2960" s="140"/>
      <c r="AQ2960" s="140"/>
      <c r="AR2960" s="140"/>
      <c r="AS2960" s="140"/>
      <c r="AT2960" s="140"/>
      <c r="AU2960" s="140"/>
    </row>
    <row r="2961" spans="1:47" outlineLevel="1">
      <c r="A2961" s="141"/>
      <c r="B2961" s="143"/>
      <c r="C2961" s="159" t="s">
        <v>952</v>
      </c>
      <c r="D2961" s="183"/>
      <c r="E2961" s="174">
        <v>3.36</v>
      </c>
      <c r="F2961" s="199"/>
      <c r="G2961" s="145"/>
      <c r="H2961" s="169">
        <v>0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137</v>
      </c>
      <c r="S2961" s="140">
        <v>0</v>
      </c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953</v>
      </c>
      <c r="D2962" s="183"/>
      <c r="E2962" s="174">
        <v>80.105000000000004</v>
      </c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877</v>
      </c>
      <c r="D2963" s="183"/>
      <c r="E2963" s="174">
        <v>9.51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954</v>
      </c>
      <c r="D2964" s="183"/>
      <c r="E2964" s="174">
        <v>10.33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879</v>
      </c>
      <c r="D2965" s="183"/>
      <c r="E2965" s="174">
        <v>1.53</v>
      </c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912</v>
      </c>
      <c r="D2966" s="183"/>
      <c r="E2966" s="174">
        <v>1.82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/>
      <c r="B2967" s="143"/>
      <c r="C2967" s="159" t="s">
        <v>881</v>
      </c>
      <c r="D2967" s="183"/>
      <c r="E2967" s="174">
        <v>30.24</v>
      </c>
      <c r="F2967" s="199"/>
      <c r="G2967" s="145"/>
      <c r="H2967" s="169">
        <v>0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137</v>
      </c>
      <c r="S2967" s="140">
        <v>0</v>
      </c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882</v>
      </c>
      <c r="D2968" s="183"/>
      <c r="E2968" s="174">
        <v>81.64</v>
      </c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883</v>
      </c>
      <c r="D2969" s="183"/>
      <c r="E2969" s="174">
        <v>6.48</v>
      </c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 outlineLevel="1">
      <c r="A2970" s="141"/>
      <c r="B2970" s="143"/>
      <c r="C2970" s="159" t="s">
        <v>884</v>
      </c>
      <c r="D2970" s="183"/>
      <c r="E2970" s="174">
        <v>6.48</v>
      </c>
      <c r="F2970" s="199"/>
      <c r="G2970" s="145"/>
      <c r="H2970" s="169">
        <v>0</v>
      </c>
      <c r="I2970" s="140"/>
      <c r="J2970" s="140"/>
      <c r="K2970" s="140"/>
      <c r="L2970" s="140"/>
      <c r="M2970" s="140"/>
      <c r="N2970" s="140"/>
      <c r="O2970" s="140"/>
      <c r="P2970" s="140"/>
      <c r="Q2970" s="140"/>
      <c r="R2970" s="140" t="s">
        <v>137</v>
      </c>
      <c r="S2970" s="140">
        <v>0</v>
      </c>
      <c r="T2970" s="140"/>
      <c r="U2970" s="140"/>
      <c r="V2970" s="140"/>
      <c r="W2970" s="140"/>
      <c r="X2970" s="140"/>
      <c r="Y2970" s="140"/>
      <c r="Z2970" s="140"/>
      <c r="AA2970" s="140"/>
      <c r="AB2970" s="140"/>
      <c r="AC2970" s="140"/>
      <c r="AD2970" s="140"/>
      <c r="AE2970" s="140"/>
      <c r="AF2970" s="140"/>
      <c r="AG2970" s="140"/>
      <c r="AH2970" s="140"/>
      <c r="AI2970" s="140"/>
      <c r="AJ2970" s="140"/>
      <c r="AK2970" s="140"/>
      <c r="AL2970" s="140"/>
      <c r="AM2970" s="140"/>
      <c r="AN2970" s="140"/>
      <c r="AO2970" s="140"/>
      <c r="AP2970" s="140"/>
      <c r="AQ2970" s="140"/>
      <c r="AR2970" s="140"/>
      <c r="AS2970" s="140"/>
      <c r="AT2970" s="140"/>
      <c r="AU2970" s="140"/>
    </row>
    <row r="2971" spans="1:47" outlineLevel="1">
      <c r="A2971" s="141"/>
      <c r="B2971" s="143"/>
      <c r="C2971" s="159" t="s">
        <v>885</v>
      </c>
      <c r="D2971" s="183"/>
      <c r="E2971" s="174">
        <v>13.86</v>
      </c>
      <c r="F2971" s="199"/>
      <c r="G2971" s="145"/>
      <c r="H2971" s="169">
        <v>0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137</v>
      </c>
      <c r="S2971" s="140">
        <v>0</v>
      </c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outlineLevel="1">
      <c r="A2972" s="141"/>
      <c r="B2972" s="143"/>
      <c r="C2972" s="159" t="s">
        <v>913</v>
      </c>
      <c r="D2972" s="183"/>
      <c r="E2972" s="174">
        <v>1.89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955</v>
      </c>
      <c r="D2973" s="183"/>
      <c r="E2973" s="174">
        <v>14.68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outlineLevel="1">
      <c r="A2974" s="141"/>
      <c r="B2974" s="143"/>
      <c r="C2974" s="159" t="s">
        <v>888</v>
      </c>
      <c r="D2974" s="183"/>
      <c r="E2974" s="174">
        <v>0.85499999999999998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/>
      <c r="B2975" s="143"/>
      <c r="C2975" s="159" t="s">
        <v>889</v>
      </c>
      <c r="D2975" s="183"/>
      <c r="E2975" s="174">
        <v>17.55</v>
      </c>
      <c r="F2975" s="199"/>
      <c r="G2975" s="145"/>
      <c r="H2975" s="169">
        <v>0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137</v>
      </c>
      <c r="S2975" s="140">
        <v>0</v>
      </c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890</v>
      </c>
      <c r="D2976" s="183"/>
      <c r="E2976" s="174">
        <v>13</v>
      </c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59" t="s">
        <v>891</v>
      </c>
      <c r="D2977" s="183"/>
      <c r="E2977" s="174">
        <v>93.36</v>
      </c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0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outlineLevel="1">
      <c r="A2978" s="141"/>
      <c r="B2978" s="143"/>
      <c r="C2978" s="159" t="s">
        <v>892</v>
      </c>
      <c r="D2978" s="183"/>
      <c r="E2978" s="174">
        <v>307.39999999999998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0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59" t="s">
        <v>893</v>
      </c>
      <c r="D2979" s="183"/>
      <c r="E2979" s="174">
        <v>221.26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0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59" t="s">
        <v>956</v>
      </c>
      <c r="D2980" s="183"/>
      <c r="E2980" s="174">
        <v>58.85</v>
      </c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0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59" t="s">
        <v>895</v>
      </c>
      <c r="D2981" s="183"/>
      <c r="E2981" s="174">
        <v>77.7</v>
      </c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/>
      <c r="B2982" s="143"/>
      <c r="C2982" s="159" t="s">
        <v>896</v>
      </c>
      <c r="D2982" s="183"/>
      <c r="E2982" s="174">
        <v>61.853999999999999</v>
      </c>
      <c r="F2982" s="199"/>
      <c r="G2982" s="145"/>
      <c r="H2982" s="169">
        <v>0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137</v>
      </c>
      <c r="S2982" s="140">
        <v>0</v>
      </c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/>
      <c r="B2983" s="143"/>
      <c r="C2983" s="159" t="s">
        <v>957</v>
      </c>
      <c r="D2983" s="183"/>
      <c r="E2983" s="174">
        <v>18</v>
      </c>
      <c r="F2983" s="199"/>
      <c r="G2983" s="145"/>
      <c r="H2983" s="169">
        <v>0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137</v>
      </c>
      <c r="S2983" s="140">
        <v>0</v>
      </c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958</v>
      </c>
      <c r="D2984" s="183"/>
      <c r="E2984" s="174">
        <v>90.4</v>
      </c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59" t="s">
        <v>959</v>
      </c>
      <c r="D2985" s="183"/>
      <c r="E2985" s="174">
        <v>108</v>
      </c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0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outlineLevel="1">
      <c r="A2986" s="141"/>
      <c r="B2986" s="143"/>
      <c r="C2986" s="159" t="s">
        <v>960</v>
      </c>
      <c r="D2986" s="183"/>
      <c r="E2986" s="174">
        <v>8.8000000000000007</v>
      </c>
      <c r="F2986" s="199"/>
      <c r="G2986" s="145"/>
      <c r="H2986" s="169">
        <v>0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137</v>
      </c>
      <c r="S2986" s="140">
        <v>0</v>
      </c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59" t="s">
        <v>202</v>
      </c>
      <c r="D2987" s="183"/>
      <c r="E2987" s="174"/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0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59" t="s">
        <v>203</v>
      </c>
      <c r="D2988" s="183"/>
      <c r="E2988" s="174"/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0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59" t="s">
        <v>994</v>
      </c>
      <c r="D2989" s="183"/>
      <c r="E2989" s="174">
        <v>699.31</v>
      </c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995</v>
      </c>
      <c r="D2990" s="183"/>
      <c r="E2990" s="174">
        <v>634.5</v>
      </c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 outlineLevel="1">
      <c r="A2991" s="141"/>
      <c r="B2991" s="143"/>
      <c r="C2991" s="159" t="s">
        <v>996</v>
      </c>
      <c r="D2991" s="183"/>
      <c r="E2991" s="174">
        <v>220</v>
      </c>
      <c r="F2991" s="199"/>
      <c r="G2991" s="145"/>
      <c r="H2991" s="169">
        <v>0</v>
      </c>
      <c r="I2991" s="140"/>
      <c r="J2991" s="140"/>
      <c r="K2991" s="140"/>
      <c r="L2991" s="140"/>
      <c r="M2991" s="140"/>
      <c r="N2991" s="140"/>
      <c r="O2991" s="140"/>
      <c r="P2991" s="140"/>
      <c r="Q2991" s="140"/>
      <c r="R2991" s="140" t="s">
        <v>137</v>
      </c>
      <c r="S2991" s="140">
        <v>0</v>
      </c>
      <c r="T2991" s="140"/>
      <c r="U2991" s="140"/>
      <c r="V2991" s="140"/>
      <c r="W2991" s="140"/>
      <c r="X2991" s="140"/>
      <c r="Y2991" s="140"/>
      <c r="Z2991" s="140"/>
      <c r="AA2991" s="140"/>
      <c r="AB2991" s="140"/>
      <c r="AC2991" s="140"/>
      <c r="AD2991" s="140"/>
      <c r="AE2991" s="140"/>
      <c r="AF2991" s="140"/>
      <c r="AG2991" s="140"/>
      <c r="AH2991" s="140"/>
      <c r="AI2991" s="140"/>
      <c r="AJ2991" s="140"/>
      <c r="AK2991" s="140"/>
      <c r="AL2991" s="140"/>
      <c r="AM2991" s="140"/>
      <c r="AN2991" s="140"/>
      <c r="AO2991" s="140"/>
      <c r="AP2991" s="140"/>
      <c r="AQ2991" s="140"/>
      <c r="AR2991" s="140"/>
      <c r="AS2991" s="140"/>
      <c r="AT2991" s="140"/>
      <c r="AU2991" s="140"/>
    </row>
    <row r="2992" spans="1:47" outlineLevel="1">
      <c r="A2992" s="141"/>
      <c r="B2992" s="143"/>
      <c r="C2992" s="159" t="s">
        <v>997</v>
      </c>
      <c r="D2992" s="183"/>
      <c r="E2992" s="174">
        <v>525.6</v>
      </c>
      <c r="F2992" s="199"/>
      <c r="G2992" s="145"/>
      <c r="H2992" s="169">
        <v>0</v>
      </c>
      <c r="I2992" s="140"/>
      <c r="J2992" s="140"/>
      <c r="K2992" s="140"/>
      <c r="L2992" s="140"/>
      <c r="M2992" s="140"/>
      <c r="N2992" s="140"/>
      <c r="O2992" s="140"/>
      <c r="P2992" s="140"/>
      <c r="Q2992" s="140"/>
      <c r="R2992" s="140" t="s">
        <v>137</v>
      </c>
      <c r="S2992" s="140">
        <v>0</v>
      </c>
      <c r="T2992" s="140"/>
      <c r="U2992" s="140"/>
      <c r="V2992" s="140"/>
      <c r="W2992" s="140"/>
      <c r="X2992" s="140"/>
      <c r="Y2992" s="140"/>
      <c r="Z2992" s="140"/>
      <c r="AA2992" s="140"/>
      <c r="AB2992" s="140"/>
      <c r="AC2992" s="140"/>
      <c r="AD2992" s="140"/>
      <c r="AE2992" s="140"/>
      <c r="AF2992" s="140"/>
      <c r="AG2992" s="140"/>
      <c r="AH2992" s="140"/>
      <c r="AI2992" s="140"/>
      <c r="AJ2992" s="140"/>
      <c r="AK2992" s="140"/>
      <c r="AL2992" s="140"/>
      <c r="AM2992" s="140"/>
      <c r="AN2992" s="140"/>
      <c r="AO2992" s="140"/>
      <c r="AP2992" s="140"/>
      <c r="AQ2992" s="140"/>
      <c r="AR2992" s="140"/>
      <c r="AS2992" s="140"/>
      <c r="AT2992" s="140"/>
      <c r="AU2992" s="140"/>
    </row>
    <row r="2993" spans="1:47" outlineLevel="1">
      <c r="A2993" s="141"/>
      <c r="B2993" s="143"/>
      <c r="C2993" s="159" t="s">
        <v>998</v>
      </c>
      <c r="D2993" s="183"/>
      <c r="E2993" s="174">
        <v>99.9</v>
      </c>
      <c r="F2993" s="199"/>
      <c r="G2993" s="145"/>
      <c r="H2993" s="169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137</v>
      </c>
      <c r="S2993" s="140">
        <v>0</v>
      </c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 outlineLevel="1">
      <c r="A2994" s="141"/>
      <c r="B2994" s="143"/>
      <c r="C2994" s="159" t="s">
        <v>999</v>
      </c>
      <c r="D2994" s="183"/>
      <c r="E2994" s="174">
        <v>242.6</v>
      </c>
      <c r="F2994" s="199"/>
      <c r="G2994" s="145"/>
      <c r="H2994" s="169">
        <v>0</v>
      </c>
      <c r="I2994" s="140"/>
      <c r="J2994" s="140"/>
      <c r="K2994" s="140"/>
      <c r="L2994" s="140"/>
      <c r="M2994" s="140"/>
      <c r="N2994" s="140"/>
      <c r="O2994" s="140"/>
      <c r="P2994" s="140"/>
      <c r="Q2994" s="140"/>
      <c r="R2994" s="140" t="s">
        <v>137</v>
      </c>
      <c r="S2994" s="140">
        <v>0</v>
      </c>
      <c r="T2994" s="140"/>
      <c r="U2994" s="140"/>
      <c r="V2994" s="140"/>
      <c r="W2994" s="140"/>
      <c r="X2994" s="140"/>
      <c r="Y2994" s="140"/>
      <c r="Z2994" s="140"/>
      <c r="AA2994" s="140"/>
      <c r="AB2994" s="140"/>
      <c r="AC2994" s="140"/>
      <c r="AD2994" s="140"/>
      <c r="AE2994" s="140"/>
      <c r="AF2994" s="140"/>
      <c r="AG2994" s="140"/>
      <c r="AH2994" s="140"/>
      <c r="AI2994" s="140"/>
      <c r="AJ2994" s="140"/>
      <c r="AK2994" s="140"/>
      <c r="AL2994" s="140"/>
      <c r="AM2994" s="140"/>
      <c r="AN2994" s="140"/>
      <c r="AO2994" s="140"/>
      <c r="AP2994" s="140"/>
      <c r="AQ2994" s="140"/>
      <c r="AR2994" s="140"/>
      <c r="AS2994" s="140"/>
      <c r="AT2994" s="140"/>
      <c r="AU2994" s="140"/>
    </row>
    <row r="2995" spans="1:47" outlineLevel="1">
      <c r="A2995" s="141"/>
      <c r="B2995" s="143"/>
      <c r="C2995" s="159" t="s">
        <v>1000</v>
      </c>
      <c r="D2995" s="183"/>
      <c r="E2995" s="174">
        <v>125.4</v>
      </c>
      <c r="F2995" s="199"/>
      <c r="G2995" s="145"/>
      <c r="H2995" s="169">
        <v>0</v>
      </c>
      <c r="I2995" s="140"/>
      <c r="J2995" s="140"/>
      <c r="K2995" s="140"/>
      <c r="L2995" s="140"/>
      <c r="M2995" s="140"/>
      <c r="N2995" s="140"/>
      <c r="O2995" s="140"/>
      <c r="P2995" s="140"/>
      <c r="Q2995" s="140"/>
      <c r="R2995" s="140" t="s">
        <v>137</v>
      </c>
      <c r="S2995" s="140">
        <v>0</v>
      </c>
      <c r="T2995" s="140"/>
      <c r="U2995" s="140"/>
      <c r="V2995" s="140"/>
      <c r="W2995" s="140"/>
      <c r="X2995" s="140"/>
      <c r="Y2995" s="140"/>
      <c r="Z2995" s="140"/>
      <c r="AA2995" s="140"/>
      <c r="AB2995" s="140"/>
      <c r="AC2995" s="140"/>
      <c r="AD2995" s="140"/>
      <c r="AE2995" s="140"/>
      <c r="AF2995" s="140"/>
      <c r="AG2995" s="140"/>
      <c r="AH2995" s="140"/>
      <c r="AI2995" s="140"/>
      <c r="AJ2995" s="140"/>
      <c r="AK2995" s="140"/>
      <c r="AL2995" s="140"/>
      <c r="AM2995" s="140"/>
      <c r="AN2995" s="140"/>
      <c r="AO2995" s="140"/>
      <c r="AP2995" s="140"/>
      <c r="AQ2995" s="140"/>
      <c r="AR2995" s="140"/>
      <c r="AS2995" s="140"/>
      <c r="AT2995" s="140"/>
      <c r="AU2995" s="140"/>
    </row>
    <row r="2996" spans="1:47" outlineLevel="1">
      <c r="A2996" s="141"/>
      <c r="B2996" s="143"/>
      <c r="C2996" s="159" t="s">
        <v>1001</v>
      </c>
      <c r="D2996" s="183"/>
      <c r="E2996" s="174">
        <v>116.1</v>
      </c>
      <c r="F2996" s="199"/>
      <c r="G2996" s="145"/>
      <c r="H2996" s="169">
        <v>0</v>
      </c>
      <c r="I2996" s="140"/>
      <c r="J2996" s="140"/>
      <c r="K2996" s="140"/>
      <c r="L2996" s="140"/>
      <c r="M2996" s="140"/>
      <c r="N2996" s="140"/>
      <c r="O2996" s="140"/>
      <c r="P2996" s="140"/>
      <c r="Q2996" s="140"/>
      <c r="R2996" s="140" t="s">
        <v>137</v>
      </c>
      <c r="S2996" s="140">
        <v>0</v>
      </c>
      <c r="T2996" s="140"/>
      <c r="U2996" s="140"/>
      <c r="V2996" s="140"/>
      <c r="W2996" s="140"/>
      <c r="X2996" s="140"/>
      <c r="Y2996" s="140"/>
      <c r="Z2996" s="140"/>
      <c r="AA2996" s="140"/>
      <c r="AB2996" s="140"/>
      <c r="AC2996" s="140"/>
      <c r="AD2996" s="140"/>
      <c r="AE2996" s="140"/>
      <c r="AF2996" s="140"/>
      <c r="AG2996" s="140"/>
      <c r="AH2996" s="140"/>
      <c r="AI2996" s="140"/>
      <c r="AJ2996" s="140"/>
      <c r="AK2996" s="140"/>
      <c r="AL2996" s="140"/>
      <c r="AM2996" s="140"/>
      <c r="AN2996" s="140"/>
      <c r="AO2996" s="140"/>
      <c r="AP2996" s="140"/>
      <c r="AQ2996" s="140"/>
      <c r="AR2996" s="140"/>
      <c r="AS2996" s="140"/>
      <c r="AT2996" s="140"/>
      <c r="AU2996" s="140"/>
    </row>
    <row r="2997" spans="1:47" outlineLevel="1">
      <c r="A2997" s="141"/>
      <c r="B2997" s="143"/>
      <c r="C2997" s="159" t="s">
        <v>1002</v>
      </c>
      <c r="D2997" s="183"/>
      <c r="E2997" s="174">
        <v>220.28</v>
      </c>
      <c r="F2997" s="199"/>
      <c r="G2997" s="145"/>
      <c r="H2997" s="169">
        <v>0</v>
      </c>
      <c r="I2997" s="140"/>
      <c r="J2997" s="140"/>
      <c r="K2997" s="140"/>
      <c r="L2997" s="140"/>
      <c r="M2997" s="140"/>
      <c r="N2997" s="140"/>
      <c r="O2997" s="140"/>
      <c r="P2997" s="140"/>
      <c r="Q2997" s="140"/>
      <c r="R2997" s="140" t="s">
        <v>137</v>
      </c>
      <c r="S2997" s="140">
        <v>0</v>
      </c>
      <c r="T2997" s="140"/>
      <c r="U2997" s="140"/>
      <c r="V2997" s="140"/>
      <c r="W2997" s="140"/>
      <c r="X2997" s="140"/>
      <c r="Y2997" s="140"/>
      <c r="Z2997" s="140"/>
      <c r="AA2997" s="140"/>
      <c r="AB2997" s="140"/>
      <c r="AC2997" s="140"/>
      <c r="AD2997" s="140"/>
      <c r="AE2997" s="140"/>
      <c r="AF2997" s="140"/>
      <c r="AG2997" s="140"/>
      <c r="AH2997" s="140"/>
      <c r="AI2997" s="140"/>
      <c r="AJ2997" s="140"/>
      <c r="AK2997" s="140"/>
      <c r="AL2997" s="140"/>
      <c r="AM2997" s="140"/>
      <c r="AN2997" s="140"/>
      <c r="AO2997" s="140"/>
      <c r="AP2997" s="140"/>
      <c r="AQ2997" s="140"/>
      <c r="AR2997" s="140"/>
      <c r="AS2997" s="140"/>
      <c r="AT2997" s="140"/>
      <c r="AU2997" s="140"/>
    </row>
    <row r="2998" spans="1:47" outlineLevel="1">
      <c r="A2998" s="141"/>
      <c r="B2998" s="143"/>
      <c r="C2998" s="159" t="s">
        <v>1003</v>
      </c>
      <c r="D2998" s="183"/>
      <c r="E2998" s="174">
        <v>27.66</v>
      </c>
      <c r="F2998" s="199"/>
      <c r="G2998" s="145"/>
      <c r="H2998" s="169">
        <v>0</v>
      </c>
      <c r="I2998" s="140"/>
      <c r="J2998" s="140"/>
      <c r="K2998" s="140"/>
      <c r="L2998" s="140"/>
      <c r="M2998" s="140"/>
      <c r="N2998" s="140"/>
      <c r="O2998" s="140"/>
      <c r="P2998" s="140"/>
      <c r="Q2998" s="140"/>
      <c r="R2998" s="140" t="s">
        <v>137</v>
      </c>
      <c r="S2998" s="140">
        <v>0</v>
      </c>
      <c r="T2998" s="140"/>
      <c r="U2998" s="140"/>
      <c r="V2998" s="140"/>
      <c r="W2998" s="140"/>
      <c r="X2998" s="140"/>
      <c r="Y2998" s="140"/>
      <c r="Z2998" s="140"/>
      <c r="AA2998" s="140"/>
      <c r="AB2998" s="140"/>
      <c r="AC2998" s="140"/>
      <c r="AD2998" s="140"/>
      <c r="AE2998" s="140"/>
      <c r="AF2998" s="140"/>
      <c r="AG2998" s="140"/>
      <c r="AH2998" s="140"/>
      <c r="AI2998" s="140"/>
      <c r="AJ2998" s="140"/>
      <c r="AK2998" s="140"/>
      <c r="AL2998" s="140"/>
      <c r="AM2998" s="140"/>
      <c r="AN2998" s="140"/>
      <c r="AO2998" s="140"/>
      <c r="AP2998" s="140"/>
      <c r="AQ2998" s="140"/>
      <c r="AR2998" s="140"/>
      <c r="AS2998" s="140"/>
      <c r="AT2998" s="140"/>
      <c r="AU2998" s="140"/>
    </row>
    <row r="2999" spans="1:47" outlineLevel="1">
      <c r="A2999" s="141"/>
      <c r="B2999" s="143"/>
      <c r="C2999" s="159" t="s">
        <v>1004</v>
      </c>
      <c r="D2999" s="183"/>
      <c r="E2999" s="174">
        <v>21.16</v>
      </c>
      <c r="F2999" s="199"/>
      <c r="G2999" s="145"/>
      <c r="H2999" s="169">
        <v>0</v>
      </c>
      <c r="I2999" s="140"/>
      <c r="J2999" s="140"/>
      <c r="K2999" s="140"/>
      <c r="L2999" s="140"/>
      <c r="M2999" s="140"/>
      <c r="N2999" s="140"/>
      <c r="O2999" s="140"/>
      <c r="P2999" s="140"/>
      <c r="Q2999" s="140"/>
      <c r="R2999" s="140" t="s">
        <v>137</v>
      </c>
      <c r="S2999" s="140">
        <v>0</v>
      </c>
      <c r="T2999" s="140"/>
      <c r="U2999" s="140"/>
      <c r="V2999" s="140"/>
      <c r="W2999" s="140"/>
      <c r="X2999" s="140"/>
      <c r="Y2999" s="140"/>
      <c r="Z2999" s="140"/>
      <c r="AA2999" s="140"/>
      <c r="AB2999" s="140"/>
      <c r="AC2999" s="140"/>
      <c r="AD2999" s="140"/>
      <c r="AE2999" s="140"/>
      <c r="AF2999" s="140"/>
      <c r="AG2999" s="140"/>
      <c r="AH2999" s="140"/>
      <c r="AI2999" s="140"/>
      <c r="AJ2999" s="140"/>
      <c r="AK2999" s="140"/>
      <c r="AL2999" s="140"/>
      <c r="AM2999" s="140"/>
      <c r="AN2999" s="140"/>
      <c r="AO2999" s="140"/>
      <c r="AP2999" s="140"/>
      <c r="AQ2999" s="140"/>
      <c r="AR2999" s="140"/>
      <c r="AS2999" s="140"/>
      <c r="AT2999" s="140"/>
      <c r="AU2999" s="140"/>
    </row>
    <row r="3000" spans="1:47" outlineLevel="1">
      <c r="A3000" s="141"/>
      <c r="B3000" s="143"/>
      <c r="C3000" s="159" t="s">
        <v>1005</v>
      </c>
      <c r="D3000" s="183"/>
      <c r="E3000" s="174">
        <v>87.33</v>
      </c>
      <c r="F3000" s="199"/>
      <c r="G3000" s="145"/>
      <c r="H3000" s="169">
        <v>0</v>
      </c>
      <c r="I3000" s="140"/>
      <c r="J3000" s="140"/>
      <c r="K3000" s="140"/>
      <c r="L3000" s="140"/>
      <c r="M3000" s="140"/>
      <c r="N3000" s="140"/>
      <c r="O3000" s="140"/>
      <c r="P3000" s="140"/>
      <c r="Q3000" s="140"/>
      <c r="R3000" s="140" t="s">
        <v>137</v>
      </c>
      <c r="S3000" s="140">
        <v>0</v>
      </c>
      <c r="T3000" s="140"/>
      <c r="U3000" s="140"/>
      <c r="V3000" s="140"/>
      <c r="W3000" s="140"/>
      <c r="X3000" s="140"/>
      <c r="Y3000" s="140"/>
      <c r="Z3000" s="140"/>
      <c r="AA3000" s="140"/>
      <c r="AB3000" s="140"/>
      <c r="AC3000" s="140"/>
      <c r="AD3000" s="140"/>
      <c r="AE3000" s="140"/>
      <c r="AF3000" s="140"/>
      <c r="AG3000" s="140"/>
      <c r="AH3000" s="140"/>
      <c r="AI3000" s="140"/>
      <c r="AJ3000" s="140"/>
      <c r="AK3000" s="140"/>
      <c r="AL3000" s="140"/>
      <c r="AM3000" s="140"/>
      <c r="AN3000" s="140"/>
      <c r="AO3000" s="140"/>
      <c r="AP3000" s="140"/>
      <c r="AQ3000" s="140"/>
      <c r="AR3000" s="140"/>
      <c r="AS3000" s="140"/>
      <c r="AT3000" s="140"/>
      <c r="AU3000" s="140"/>
    </row>
    <row r="3001" spans="1:47" outlineLevel="1">
      <c r="A3001" s="141"/>
      <c r="B3001" s="143"/>
      <c r="C3001" s="159" t="s">
        <v>1006</v>
      </c>
      <c r="D3001" s="183"/>
      <c r="E3001" s="174">
        <v>442.94</v>
      </c>
      <c r="F3001" s="199"/>
      <c r="G3001" s="145"/>
      <c r="H3001" s="169">
        <v>0</v>
      </c>
      <c r="I3001" s="140"/>
      <c r="J3001" s="140"/>
      <c r="K3001" s="140"/>
      <c r="L3001" s="140"/>
      <c r="M3001" s="140"/>
      <c r="N3001" s="140"/>
      <c r="O3001" s="140"/>
      <c r="P3001" s="140"/>
      <c r="Q3001" s="140"/>
      <c r="R3001" s="140" t="s">
        <v>137</v>
      </c>
      <c r="S3001" s="140">
        <v>0</v>
      </c>
      <c r="T3001" s="140"/>
      <c r="U3001" s="140"/>
      <c r="V3001" s="140"/>
      <c r="W3001" s="140"/>
      <c r="X3001" s="140"/>
      <c r="Y3001" s="140"/>
      <c r="Z3001" s="140"/>
      <c r="AA3001" s="140"/>
      <c r="AB3001" s="140"/>
      <c r="AC3001" s="140"/>
      <c r="AD3001" s="140"/>
      <c r="AE3001" s="140"/>
      <c r="AF3001" s="140"/>
      <c r="AG3001" s="140"/>
      <c r="AH3001" s="140"/>
      <c r="AI3001" s="140"/>
      <c r="AJ3001" s="140"/>
      <c r="AK3001" s="140"/>
      <c r="AL3001" s="140"/>
      <c r="AM3001" s="140"/>
      <c r="AN3001" s="140"/>
      <c r="AO3001" s="140"/>
      <c r="AP3001" s="140"/>
      <c r="AQ3001" s="140"/>
      <c r="AR3001" s="140"/>
      <c r="AS3001" s="140"/>
      <c r="AT3001" s="140"/>
      <c r="AU3001" s="140"/>
    </row>
    <row r="3002" spans="1:47" outlineLevel="1">
      <c r="A3002" s="141"/>
      <c r="B3002" s="143"/>
      <c r="C3002" s="159" t="s">
        <v>1007</v>
      </c>
      <c r="D3002" s="183"/>
      <c r="E3002" s="174">
        <v>51.18</v>
      </c>
      <c r="F3002" s="199"/>
      <c r="G3002" s="145"/>
      <c r="H3002" s="169">
        <v>0</v>
      </c>
      <c r="I3002" s="140"/>
      <c r="J3002" s="140"/>
      <c r="K3002" s="140"/>
      <c r="L3002" s="140"/>
      <c r="M3002" s="140"/>
      <c r="N3002" s="140"/>
      <c r="O3002" s="140"/>
      <c r="P3002" s="140"/>
      <c r="Q3002" s="140"/>
      <c r="R3002" s="140" t="s">
        <v>137</v>
      </c>
      <c r="S3002" s="140">
        <v>0</v>
      </c>
      <c r="T3002" s="140"/>
      <c r="U3002" s="140"/>
      <c r="V3002" s="140"/>
      <c r="W3002" s="140"/>
      <c r="X3002" s="140"/>
      <c r="Y3002" s="140"/>
      <c r="Z3002" s="140"/>
      <c r="AA3002" s="140"/>
      <c r="AB3002" s="140"/>
      <c r="AC3002" s="140"/>
      <c r="AD3002" s="140"/>
      <c r="AE3002" s="140"/>
      <c r="AF3002" s="140"/>
      <c r="AG3002" s="140"/>
      <c r="AH3002" s="140"/>
      <c r="AI3002" s="140"/>
      <c r="AJ3002" s="140"/>
      <c r="AK3002" s="140"/>
      <c r="AL3002" s="140"/>
      <c r="AM3002" s="140"/>
      <c r="AN3002" s="140"/>
      <c r="AO3002" s="140"/>
      <c r="AP3002" s="140"/>
      <c r="AQ3002" s="140"/>
      <c r="AR3002" s="140"/>
      <c r="AS3002" s="140"/>
      <c r="AT3002" s="140"/>
      <c r="AU3002" s="140"/>
    </row>
    <row r="3003" spans="1:47" outlineLevel="1">
      <c r="A3003" s="141"/>
      <c r="B3003" s="143"/>
      <c r="C3003" s="159" t="s">
        <v>1008</v>
      </c>
      <c r="D3003" s="183"/>
      <c r="E3003" s="174">
        <v>338.95</v>
      </c>
      <c r="F3003" s="199"/>
      <c r="G3003" s="145"/>
      <c r="H3003" s="169">
        <v>0</v>
      </c>
      <c r="I3003" s="140"/>
      <c r="J3003" s="140"/>
      <c r="K3003" s="140"/>
      <c r="L3003" s="140"/>
      <c r="M3003" s="140"/>
      <c r="N3003" s="140"/>
      <c r="O3003" s="140"/>
      <c r="P3003" s="140"/>
      <c r="Q3003" s="140"/>
      <c r="R3003" s="140" t="s">
        <v>137</v>
      </c>
      <c r="S3003" s="140">
        <v>0</v>
      </c>
      <c r="T3003" s="140"/>
      <c r="U3003" s="140"/>
      <c r="V3003" s="140"/>
      <c r="W3003" s="140"/>
      <c r="X3003" s="140"/>
      <c r="Y3003" s="140"/>
      <c r="Z3003" s="140"/>
      <c r="AA3003" s="140"/>
      <c r="AB3003" s="140"/>
      <c r="AC3003" s="140"/>
      <c r="AD3003" s="140"/>
      <c r="AE3003" s="140"/>
      <c r="AF3003" s="140"/>
      <c r="AG3003" s="140"/>
      <c r="AH3003" s="140"/>
      <c r="AI3003" s="140"/>
      <c r="AJ3003" s="140"/>
      <c r="AK3003" s="140"/>
      <c r="AL3003" s="140"/>
      <c r="AM3003" s="140"/>
      <c r="AN3003" s="140"/>
      <c r="AO3003" s="140"/>
      <c r="AP3003" s="140"/>
      <c r="AQ3003" s="140"/>
      <c r="AR3003" s="140"/>
      <c r="AS3003" s="140"/>
      <c r="AT3003" s="140"/>
      <c r="AU3003" s="140"/>
    </row>
    <row r="3004" spans="1:47" outlineLevel="1">
      <c r="A3004" s="141"/>
      <c r="B3004" s="143"/>
      <c r="C3004" s="159" t="s">
        <v>204</v>
      </c>
      <c r="D3004" s="183"/>
      <c r="E3004" s="174">
        <v>154.80000000000001</v>
      </c>
      <c r="F3004" s="199"/>
      <c r="G3004" s="145"/>
      <c r="H3004" s="169">
        <v>0</v>
      </c>
      <c r="I3004" s="140"/>
      <c r="J3004" s="140"/>
      <c r="K3004" s="140"/>
      <c r="L3004" s="140"/>
      <c r="M3004" s="140"/>
      <c r="N3004" s="140"/>
      <c r="O3004" s="140"/>
      <c r="P3004" s="140"/>
      <c r="Q3004" s="140"/>
      <c r="R3004" s="140" t="s">
        <v>137</v>
      </c>
      <c r="S3004" s="140">
        <v>0</v>
      </c>
      <c r="T3004" s="140"/>
      <c r="U3004" s="140"/>
      <c r="V3004" s="140"/>
      <c r="W3004" s="140"/>
      <c r="X3004" s="140"/>
      <c r="Y3004" s="140"/>
      <c r="Z3004" s="140"/>
      <c r="AA3004" s="140"/>
      <c r="AB3004" s="140"/>
      <c r="AC3004" s="140"/>
      <c r="AD3004" s="140"/>
      <c r="AE3004" s="140"/>
      <c r="AF3004" s="140"/>
      <c r="AG3004" s="140"/>
      <c r="AH3004" s="140"/>
      <c r="AI3004" s="140"/>
      <c r="AJ3004" s="140"/>
      <c r="AK3004" s="140"/>
      <c r="AL3004" s="140"/>
      <c r="AM3004" s="140"/>
      <c r="AN3004" s="140"/>
      <c r="AO3004" s="140"/>
      <c r="AP3004" s="140"/>
      <c r="AQ3004" s="140"/>
      <c r="AR3004" s="140"/>
      <c r="AS3004" s="140"/>
      <c r="AT3004" s="140"/>
      <c r="AU3004" s="140"/>
    </row>
    <row r="3005" spans="1:47" outlineLevel="1">
      <c r="A3005" s="141"/>
      <c r="B3005" s="143"/>
      <c r="C3005" s="159" t="s">
        <v>205</v>
      </c>
      <c r="D3005" s="183"/>
      <c r="E3005" s="174">
        <v>48</v>
      </c>
      <c r="F3005" s="199"/>
      <c r="G3005" s="145"/>
      <c r="H3005" s="169">
        <v>0</v>
      </c>
      <c r="I3005" s="140"/>
      <c r="J3005" s="140"/>
      <c r="K3005" s="140"/>
      <c r="L3005" s="140"/>
      <c r="M3005" s="140"/>
      <c r="N3005" s="140"/>
      <c r="O3005" s="140"/>
      <c r="P3005" s="140"/>
      <c r="Q3005" s="140"/>
      <c r="R3005" s="140" t="s">
        <v>137</v>
      </c>
      <c r="S3005" s="140">
        <v>0</v>
      </c>
      <c r="T3005" s="140"/>
      <c r="U3005" s="140"/>
      <c r="V3005" s="140"/>
      <c r="W3005" s="140"/>
      <c r="X3005" s="140"/>
      <c r="Y3005" s="140"/>
      <c r="Z3005" s="140"/>
      <c r="AA3005" s="140"/>
      <c r="AB3005" s="140"/>
      <c r="AC3005" s="140"/>
      <c r="AD3005" s="140"/>
      <c r="AE3005" s="140"/>
      <c r="AF3005" s="140"/>
      <c r="AG3005" s="140"/>
      <c r="AH3005" s="140"/>
      <c r="AI3005" s="140"/>
      <c r="AJ3005" s="140"/>
      <c r="AK3005" s="140"/>
      <c r="AL3005" s="140"/>
      <c r="AM3005" s="140"/>
      <c r="AN3005" s="140"/>
      <c r="AO3005" s="140"/>
      <c r="AP3005" s="140"/>
      <c r="AQ3005" s="140"/>
      <c r="AR3005" s="140"/>
      <c r="AS3005" s="140"/>
      <c r="AT3005" s="140"/>
      <c r="AU3005" s="140"/>
    </row>
    <row r="3006" spans="1:47" outlineLevel="1">
      <c r="A3006" s="141"/>
      <c r="B3006" s="143"/>
      <c r="C3006" s="159" t="s">
        <v>206</v>
      </c>
      <c r="D3006" s="183"/>
      <c r="E3006" s="174">
        <v>356.05</v>
      </c>
      <c r="F3006" s="199"/>
      <c r="G3006" s="145"/>
      <c r="H3006" s="169">
        <v>0</v>
      </c>
      <c r="I3006" s="140"/>
      <c r="J3006" s="140"/>
      <c r="K3006" s="140"/>
      <c r="L3006" s="140"/>
      <c r="M3006" s="140"/>
      <c r="N3006" s="140"/>
      <c r="O3006" s="140"/>
      <c r="P3006" s="140"/>
      <c r="Q3006" s="140"/>
      <c r="R3006" s="140" t="s">
        <v>137</v>
      </c>
      <c r="S3006" s="140">
        <v>0</v>
      </c>
      <c r="T3006" s="140"/>
      <c r="U3006" s="140"/>
      <c r="V3006" s="140"/>
      <c r="W3006" s="140"/>
      <c r="X3006" s="140"/>
      <c r="Y3006" s="140"/>
      <c r="Z3006" s="140"/>
      <c r="AA3006" s="140"/>
      <c r="AB3006" s="140"/>
      <c r="AC3006" s="140"/>
      <c r="AD3006" s="140"/>
      <c r="AE3006" s="140"/>
      <c r="AF3006" s="140"/>
      <c r="AG3006" s="140"/>
      <c r="AH3006" s="140"/>
      <c r="AI3006" s="140"/>
      <c r="AJ3006" s="140"/>
      <c r="AK3006" s="140"/>
      <c r="AL3006" s="140"/>
      <c r="AM3006" s="140"/>
      <c r="AN3006" s="140"/>
      <c r="AO3006" s="140"/>
      <c r="AP3006" s="140"/>
      <c r="AQ3006" s="140"/>
      <c r="AR3006" s="140"/>
      <c r="AS3006" s="140"/>
      <c r="AT3006" s="140"/>
      <c r="AU3006" s="140"/>
    </row>
    <row r="3007" spans="1:47" outlineLevel="1">
      <c r="A3007" s="141"/>
      <c r="B3007" s="143"/>
      <c r="C3007" s="159" t="s">
        <v>1009</v>
      </c>
      <c r="D3007" s="183"/>
      <c r="E3007" s="174">
        <v>22.18</v>
      </c>
      <c r="F3007" s="199"/>
      <c r="G3007" s="145"/>
      <c r="H3007" s="169">
        <v>0</v>
      </c>
      <c r="I3007" s="140"/>
      <c r="J3007" s="140"/>
      <c r="K3007" s="140"/>
      <c r="L3007" s="140"/>
      <c r="M3007" s="140"/>
      <c r="N3007" s="140"/>
      <c r="O3007" s="140"/>
      <c r="P3007" s="140"/>
      <c r="Q3007" s="140"/>
      <c r="R3007" s="140" t="s">
        <v>137</v>
      </c>
      <c r="S3007" s="140">
        <v>0</v>
      </c>
      <c r="T3007" s="140"/>
      <c r="U3007" s="140"/>
      <c r="V3007" s="140"/>
      <c r="W3007" s="140"/>
      <c r="X3007" s="140"/>
      <c r="Y3007" s="140"/>
      <c r="Z3007" s="140"/>
      <c r="AA3007" s="140"/>
      <c r="AB3007" s="140"/>
      <c r="AC3007" s="140"/>
      <c r="AD3007" s="140"/>
      <c r="AE3007" s="140"/>
      <c r="AF3007" s="140"/>
      <c r="AG3007" s="140"/>
      <c r="AH3007" s="140"/>
      <c r="AI3007" s="140"/>
      <c r="AJ3007" s="140"/>
      <c r="AK3007" s="140"/>
      <c r="AL3007" s="140"/>
      <c r="AM3007" s="140"/>
      <c r="AN3007" s="140"/>
      <c r="AO3007" s="140"/>
      <c r="AP3007" s="140"/>
      <c r="AQ3007" s="140"/>
      <c r="AR3007" s="140"/>
      <c r="AS3007" s="140"/>
      <c r="AT3007" s="140"/>
      <c r="AU3007" s="140"/>
    </row>
    <row r="3008" spans="1:47" outlineLevel="1">
      <c r="A3008" s="141"/>
      <c r="B3008" s="143"/>
      <c r="C3008" s="159" t="s">
        <v>755</v>
      </c>
      <c r="D3008" s="183"/>
      <c r="E3008" s="174">
        <v>17.2</v>
      </c>
      <c r="F3008" s="199"/>
      <c r="G3008" s="145"/>
      <c r="H3008" s="169">
        <v>0</v>
      </c>
      <c r="I3008" s="140"/>
      <c r="J3008" s="140"/>
      <c r="K3008" s="140"/>
      <c r="L3008" s="140"/>
      <c r="M3008" s="140"/>
      <c r="N3008" s="140"/>
      <c r="O3008" s="140"/>
      <c r="P3008" s="140"/>
      <c r="Q3008" s="140"/>
      <c r="R3008" s="140" t="s">
        <v>137</v>
      </c>
      <c r="S3008" s="140">
        <v>0</v>
      </c>
      <c r="T3008" s="140"/>
      <c r="U3008" s="140"/>
      <c r="V3008" s="140"/>
      <c r="W3008" s="140"/>
      <c r="X3008" s="140"/>
      <c r="Y3008" s="140"/>
      <c r="Z3008" s="140"/>
      <c r="AA3008" s="140"/>
      <c r="AB3008" s="140"/>
      <c r="AC3008" s="140"/>
      <c r="AD3008" s="140"/>
      <c r="AE3008" s="140"/>
      <c r="AF3008" s="140"/>
      <c r="AG3008" s="140"/>
      <c r="AH3008" s="140"/>
      <c r="AI3008" s="140"/>
      <c r="AJ3008" s="140"/>
      <c r="AK3008" s="140"/>
      <c r="AL3008" s="140"/>
      <c r="AM3008" s="140"/>
      <c r="AN3008" s="140"/>
      <c r="AO3008" s="140"/>
      <c r="AP3008" s="140"/>
      <c r="AQ3008" s="140"/>
      <c r="AR3008" s="140"/>
      <c r="AS3008" s="140"/>
      <c r="AT3008" s="140"/>
      <c r="AU3008" s="140"/>
    </row>
    <row r="3009" spans="1:47" ht="22.5" outlineLevel="1">
      <c r="A3009" s="141"/>
      <c r="B3009" s="143"/>
      <c r="C3009" s="159" t="s">
        <v>2323</v>
      </c>
      <c r="D3009" s="183"/>
      <c r="E3009" s="174">
        <v>44.831600000000002</v>
      </c>
      <c r="F3009" s="199"/>
      <c r="G3009" s="145"/>
      <c r="H3009" s="169">
        <v>0</v>
      </c>
      <c r="I3009" s="140"/>
      <c r="J3009" s="140"/>
      <c r="K3009" s="140"/>
      <c r="L3009" s="140"/>
      <c r="M3009" s="140"/>
      <c r="N3009" s="140"/>
      <c r="O3009" s="140"/>
      <c r="P3009" s="140"/>
      <c r="Q3009" s="140"/>
      <c r="R3009" s="140" t="s">
        <v>137</v>
      </c>
      <c r="S3009" s="140">
        <v>0</v>
      </c>
      <c r="T3009" s="140"/>
      <c r="U3009" s="140"/>
      <c r="V3009" s="140"/>
      <c r="W3009" s="140"/>
      <c r="X3009" s="140"/>
      <c r="Y3009" s="140"/>
      <c r="Z3009" s="140"/>
      <c r="AA3009" s="140"/>
      <c r="AB3009" s="140"/>
      <c r="AC3009" s="140"/>
      <c r="AD3009" s="140"/>
      <c r="AE3009" s="140"/>
      <c r="AF3009" s="140"/>
      <c r="AG3009" s="140"/>
      <c r="AH3009" s="140"/>
      <c r="AI3009" s="140"/>
      <c r="AJ3009" s="140"/>
      <c r="AK3009" s="140"/>
      <c r="AL3009" s="140"/>
      <c r="AM3009" s="140"/>
      <c r="AN3009" s="140"/>
      <c r="AO3009" s="140"/>
      <c r="AP3009" s="140"/>
      <c r="AQ3009" s="140"/>
      <c r="AR3009" s="140"/>
      <c r="AS3009" s="140"/>
      <c r="AT3009" s="140"/>
      <c r="AU3009" s="140"/>
    </row>
    <row r="3010" spans="1:47" outlineLevel="1">
      <c r="A3010" s="141"/>
      <c r="B3010" s="143"/>
      <c r="C3010" s="159" t="s">
        <v>2153</v>
      </c>
      <c r="D3010" s="183"/>
      <c r="E3010" s="174">
        <v>102.88500000000001</v>
      </c>
      <c r="F3010" s="199"/>
      <c r="G3010" s="145"/>
      <c r="H3010" s="169">
        <v>0</v>
      </c>
      <c r="I3010" s="140"/>
      <c r="J3010" s="140"/>
      <c r="K3010" s="140"/>
      <c r="L3010" s="140"/>
      <c r="M3010" s="140"/>
      <c r="N3010" s="140"/>
      <c r="O3010" s="140"/>
      <c r="P3010" s="140"/>
      <c r="Q3010" s="140"/>
      <c r="R3010" s="140" t="s">
        <v>137</v>
      </c>
      <c r="S3010" s="140">
        <v>0</v>
      </c>
      <c r="T3010" s="140"/>
      <c r="U3010" s="140"/>
      <c r="V3010" s="140"/>
      <c r="W3010" s="140"/>
      <c r="X3010" s="140"/>
      <c r="Y3010" s="140"/>
      <c r="Z3010" s="140"/>
      <c r="AA3010" s="140"/>
      <c r="AB3010" s="140"/>
      <c r="AC3010" s="140"/>
      <c r="AD3010" s="140"/>
      <c r="AE3010" s="140"/>
      <c r="AF3010" s="140"/>
      <c r="AG3010" s="140"/>
      <c r="AH3010" s="140"/>
      <c r="AI3010" s="140"/>
      <c r="AJ3010" s="140"/>
      <c r="AK3010" s="140"/>
      <c r="AL3010" s="140"/>
      <c r="AM3010" s="140"/>
      <c r="AN3010" s="140"/>
      <c r="AO3010" s="140"/>
      <c r="AP3010" s="140"/>
      <c r="AQ3010" s="140"/>
      <c r="AR3010" s="140"/>
      <c r="AS3010" s="140"/>
      <c r="AT3010" s="140"/>
      <c r="AU3010" s="140"/>
    </row>
    <row r="3011" spans="1:47" outlineLevel="1">
      <c r="A3011" s="141"/>
      <c r="B3011" s="143"/>
      <c r="C3011" s="159" t="s">
        <v>202</v>
      </c>
      <c r="D3011" s="183"/>
      <c r="E3011" s="174"/>
      <c r="F3011" s="199"/>
      <c r="G3011" s="145"/>
      <c r="H3011" s="169">
        <v>0</v>
      </c>
      <c r="I3011" s="140"/>
      <c r="J3011" s="140"/>
      <c r="K3011" s="140"/>
      <c r="L3011" s="140"/>
      <c r="M3011" s="140"/>
      <c r="N3011" s="140"/>
      <c r="O3011" s="140"/>
      <c r="P3011" s="140"/>
      <c r="Q3011" s="140"/>
      <c r="R3011" s="140" t="s">
        <v>137</v>
      </c>
      <c r="S3011" s="140">
        <v>0</v>
      </c>
      <c r="T3011" s="140"/>
      <c r="U3011" s="140"/>
      <c r="V3011" s="140"/>
      <c r="W3011" s="140"/>
      <c r="X3011" s="140"/>
      <c r="Y3011" s="140"/>
      <c r="Z3011" s="140"/>
      <c r="AA3011" s="140"/>
      <c r="AB3011" s="140"/>
      <c r="AC3011" s="140"/>
      <c r="AD3011" s="140"/>
      <c r="AE3011" s="140"/>
      <c r="AF3011" s="140"/>
      <c r="AG3011" s="140"/>
      <c r="AH3011" s="140"/>
      <c r="AI3011" s="140"/>
      <c r="AJ3011" s="140"/>
      <c r="AK3011" s="140"/>
      <c r="AL3011" s="140"/>
      <c r="AM3011" s="140"/>
      <c r="AN3011" s="140"/>
      <c r="AO3011" s="140"/>
      <c r="AP3011" s="140"/>
      <c r="AQ3011" s="140"/>
      <c r="AR3011" s="140"/>
      <c r="AS3011" s="140"/>
      <c r="AT3011" s="140"/>
      <c r="AU3011" s="140"/>
    </row>
    <row r="3012" spans="1:47" outlineLevel="1">
      <c r="A3012" s="141"/>
      <c r="B3012" s="143"/>
      <c r="C3012" s="159" t="s">
        <v>802</v>
      </c>
      <c r="D3012" s="183"/>
      <c r="E3012" s="174"/>
      <c r="F3012" s="199"/>
      <c r="G3012" s="145"/>
      <c r="H3012" s="169">
        <v>0</v>
      </c>
      <c r="I3012" s="140"/>
      <c r="J3012" s="140"/>
      <c r="K3012" s="140"/>
      <c r="L3012" s="140"/>
      <c r="M3012" s="140"/>
      <c r="N3012" s="140"/>
      <c r="O3012" s="140"/>
      <c r="P3012" s="140"/>
      <c r="Q3012" s="140"/>
      <c r="R3012" s="140" t="s">
        <v>137</v>
      </c>
      <c r="S3012" s="140">
        <v>0</v>
      </c>
      <c r="T3012" s="140"/>
      <c r="U3012" s="140"/>
      <c r="V3012" s="140"/>
      <c r="W3012" s="140"/>
      <c r="X3012" s="140"/>
      <c r="Y3012" s="140"/>
      <c r="Z3012" s="140"/>
      <c r="AA3012" s="140"/>
      <c r="AB3012" s="140"/>
      <c r="AC3012" s="140"/>
      <c r="AD3012" s="140"/>
      <c r="AE3012" s="140"/>
      <c r="AF3012" s="140"/>
      <c r="AG3012" s="140"/>
      <c r="AH3012" s="140"/>
      <c r="AI3012" s="140"/>
      <c r="AJ3012" s="140"/>
      <c r="AK3012" s="140"/>
      <c r="AL3012" s="140"/>
      <c r="AM3012" s="140"/>
      <c r="AN3012" s="140"/>
      <c r="AO3012" s="140"/>
      <c r="AP3012" s="140"/>
      <c r="AQ3012" s="140"/>
      <c r="AR3012" s="140"/>
      <c r="AS3012" s="140"/>
      <c r="AT3012" s="140"/>
      <c r="AU3012" s="140"/>
    </row>
    <row r="3013" spans="1:47" outlineLevel="1">
      <c r="A3013" s="141"/>
      <c r="B3013" s="143"/>
      <c r="C3013" s="159" t="s">
        <v>1564</v>
      </c>
      <c r="D3013" s="183"/>
      <c r="E3013" s="174">
        <v>1426</v>
      </c>
      <c r="F3013" s="199"/>
      <c r="G3013" s="145"/>
      <c r="H3013" s="169">
        <v>0</v>
      </c>
      <c r="I3013" s="140"/>
      <c r="J3013" s="140"/>
      <c r="K3013" s="140"/>
      <c r="L3013" s="140"/>
      <c r="M3013" s="140"/>
      <c r="N3013" s="140"/>
      <c r="O3013" s="140"/>
      <c r="P3013" s="140"/>
      <c r="Q3013" s="140"/>
      <c r="R3013" s="140" t="s">
        <v>137</v>
      </c>
      <c r="S3013" s="140">
        <v>0</v>
      </c>
      <c r="T3013" s="140"/>
      <c r="U3013" s="140"/>
      <c r="V3013" s="140"/>
      <c r="W3013" s="140"/>
      <c r="X3013" s="140"/>
      <c r="Y3013" s="140"/>
      <c r="Z3013" s="140"/>
      <c r="AA3013" s="140"/>
      <c r="AB3013" s="140"/>
      <c r="AC3013" s="140"/>
      <c r="AD3013" s="140"/>
      <c r="AE3013" s="140"/>
      <c r="AF3013" s="140"/>
      <c r="AG3013" s="140"/>
      <c r="AH3013" s="140"/>
      <c r="AI3013" s="140"/>
      <c r="AJ3013" s="140"/>
      <c r="AK3013" s="140"/>
      <c r="AL3013" s="140"/>
      <c r="AM3013" s="140"/>
      <c r="AN3013" s="140"/>
      <c r="AO3013" s="140"/>
      <c r="AP3013" s="140"/>
      <c r="AQ3013" s="140"/>
      <c r="AR3013" s="140"/>
      <c r="AS3013" s="140"/>
      <c r="AT3013" s="140"/>
      <c r="AU3013" s="140"/>
    </row>
    <row r="3014" spans="1:47" outlineLevel="1">
      <c r="A3014" s="141"/>
      <c r="B3014" s="143"/>
      <c r="C3014" s="159" t="s">
        <v>982</v>
      </c>
      <c r="D3014" s="183"/>
      <c r="E3014" s="174">
        <v>350</v>
      </c>
      <c r="F3014" s="199"/>
      <c r="G3014" s="145"/>
      <c r="H3014" s="169">
        <v>0</v>
      </c>
      <c r="I3014" s="140"/>
      <c r="J3014" s="140"/>
      <c r="K3014" s="140"/>
      <c r="L3014" s="140"/>
      <c r="M3014" s="140"/>
      <c r="N3014" s="140"/>
      <c r="O3014" s="140"/>
      <c r="P3014" s="140"/>
      <c r="Q3014" s="140"/>
      <c r="R3014" s="140" t="s">
        <v>137</v>
      </c>
      <c r="S3014" s="140">
        <v>0</v>
      </c>
      <c r="T3014" s="140"/>
      <c r="U3014" s="140"/>
      <c r="V3014" s="140"/>
      <c r="W3014" s="140"/>
      <c r="X3014" s="140"/>
      <c r="Y3014" s="140"/>
      <c r="Z3014" s="140"/>
      <c r="AA3014" s="140"/>
      <c r="AB3014" s="140"/>
      <c r="AC3014" s="140"/>
      <c r="AD3014" s="140"/>
      <c r="AE3014" s="140"/>
      <c r="AF3014" s="140"/>
      <c r="AG3014" s="140"/>
      <c r="AH3014" s="140"/>
      <c r="AI3014" s="140"/>
      <c r="AJ3014" s="140"/>
      <c r="AK3014" s="140"/>
      <c r="AL3014" s="140"/>
      <c r="AM3014" s="140"/>
      <c r="AN3014" s="140"/>
      <c r="AO3014" s="140"/>
      <c r="AP3014" s="140"/>
      <c r="AQ3014" s="140"/>
      <c r="AR3014" s="140"/>
      <c r="AS3014" s="140"/>
      <c r="AT3014" s="140"/>
      <c r="AU3014" s="140"/>
    </row>
    <row r="3015" spans="1:47" outlineLevel="1">
      <c r="A3015" s="141"/>
      <c r="B3015" s="143"/>
      <c r="C3015" s="159" t="s">
        <v>1569</v>
      </c>
      <c r="D3015" s="183"/>
      <c r="E3015" s="174">
        <v>85.6</v>
      </c>
      <c r="F3015" s="199"/>
      <c r="G3015" s="145"/>
      <c r="H3015" s="169">
        <v>0</v>
      </c>
      <c r="I3015" s="140"/>
      <c r="J3015" s="140"/>
      <c r="K3015" s="140"/>
      <c r="L3015" s="140"/>
      <c r="M3015" s="140"/>
      <c r="N3015" s="140"/>
      <c r="O3015" s="140"/>
      <c r="P3015" s="140"/>
      <c r="Q3015" s="140"/>
      <c r="R3015" s="140" t="s">
        <v>137</v>
      </c>
      <c r="S3015" s="140">
        <v>0</v>
      </c>
      <c r="T3015" s="140"/>
      <c r="U3015" s="140"/>
      <c r="V3015" s="140"/>
      <c r="W3015" s="140"/>
      <c r="X3015" s="140"/>
      <c r="Y3015" s="140"/>
      <c r="Z3015" s="140"/>
      <c r="AA3015" s="140"/>
      <c r="AB3015" s="140"/>
      <c r="AC3015" s="140"/>
      <c r="AD3015" s="140"/>
      <c r="AE3015" s="140"/>
      <c r="AF3015" s="140"/>
      <c r="AG3015" s="140"/>
      <c r="AH3015" s="140"/>
      <c r="AI3015" s="140"/>
      <c r="AJ3015" s="140"/>
      <c r="AK3015" s="140"/>
      <c r="AL3015" s="140"/>
      <c r="AM3015" s="140"/>
      <c r="AN3015" s="140"/>
      <c r="AO3015" s="140"/>
      <c r="AP3015" s="140"/>
      <c r="AQ3015" s="140"/>
      <c r="AR3015" s="140"/>
      <c r="AS3015" s="140"/>
      <c r="AT3015" s="140"/>
      <c r="AU3015" s="140"/>
    </row>
    <row r="3016" spans="1:47" outlineLevel="1">
      <c r="A3016" s="141"/>
      <c r="B3016" s="143"/>
      <c r="C3016" s="159" t="s">
        <v>983</v>
      </c>
      <c r="D3016" s="183"/>
      <c r="E3016" s="174">
        <v>298</v>
      </c>
      <c r="F3016" s="199"/>
      <c r="G3016" s="145"/>
      <c r="H3016" s="169">
        <v>0</v>
      </c>
      <c r="I3016" s="140"/>
      <c r="J3016" s="140"/>
      <c r="K3016" s="140"/>
      <c r="L3016" s="140"/>
      <c r="M3016" s="140"/>
      <c r="N3016" s="140"/>
      <c r="O3016" s="140"/>
      <c r="P3016" s="140"/>
      <c r="Q3016" s="140"/>
      <c r="R3016" s="140" t="s">
        <v>137</v>
      </c>
      <c r="S3016" s="140">
        <v>0</v>
      </c>
      <c r="T3016" s="140"/>
      <c r="U3016" s="140"/>
      <c r="V3016" s="140"/>
      <c r="W3016" s="140"/>
      <c r="X3016" s="140"/>
      <c r="Y3016" s="140"/>
      <c r="Z3016" s="140"/>
      <c r="AA3016" s="140"/>
      <c r="AB3016" s="140"/>
      <c r="AC3016" s="140"/>
      <c r="AD3016" s="140"/>
      <c r="AE3016" s="140"/>
      <c r="AF3016" s="140"/>
      <c r="AG3016" s="140"/>
      <c r="AH3016" s="140"/>
      <c r="AI3016" s="140"/>
      <c r="AJ3016" s="140"/>
      <c r="AK3016" s="140"/>
      <c r="AL3016" s="140"/>
      <c r="AM3016" s="140"/>
      <c r="AN3016" s="140"/>
      <c r="AO3016" s="140"/>
      <c r="AP3016" s="140"/>
      <c r="AQ3016" s="140"/>
      <c r="AR3016" s="140"/>
      <c r="AS3016" s="140"/>
      <c r="AT3016" s="140"/>
      <c r="AU3016" s="140"/>
    </row>
    <row r="3017" spans="1:47" outlineLevel="1">
      <c r="A3017" s="141"/>
      <c r="B3017" s="143"/>
      <c r="C3017" s="159" t="s">
        <v>1571</v>
      </c>
      <c r="D3017" s="183"/>
      <c r="E3017" s="174">
        <v>24.75</v>
      </c>
      <c r="F3017" s="199"/>
      <c r="G3017" s="145"/>
      <c r="H3017" s="169">
        <v>0</v>
      </c>
      <c r="I3017" s="140"/>
      <c r="J3017" s="140"/>
      <c r="K3017" s="140"/>
      <c r="L3017" s="140"/>
      <c r="M3017" s="140"/>
      <c r="N3017" s="140"/>
      <c r="O3017" s="140"/>
      <c r="P3017" s="140"/>
      <c r="Q3017" s="140"/>
      <c r="R3017" s="140" t="s">
        <v>137</v>
      </c>
      <c r="S3017" s="140">
        <v>0</v>
      </c>
      <c r="T3017" s="140"/>
      <c r="U3017" s="140"/>
      <c r="V3017" s="140"/>
      <c r="W3017" s="140"/>
      <c r="X3017" s="140"/>
      <c r="Y3017" s="140"/>
      <c r="Z3017" s="140"/>
      <c r="AA3017" s="140"/>
      <c r="AB3017" s="140"/>
      <c r="AC3017" s="140"/>
      <c r="AD3017" s="140"/>
      <c r="AE3017" s="140"/>
      <c r="AF3017" s="140"/>
      <c r="AG3017" s="140"/>
      <c r="AH3017" s="140"/>
      <c r="AI3017" s="140"/>
      <c r="AJ3017" s="140"/>
      <c r="AK3017" s="140"/>
      <c r="AL3017" s="140"/>
      <c r="AM3017" s="140"/>
      <c r="AN3017" s="140"/>
      <c r="AO3017" s="140"/>
      <c r="AP3017" s="140"/>
      <c r="AQ3017" s="140"/>
      <c r="AR3017" s="140"/>
      <c r="AS3017" s="140"/>
      <c r="AT3017" s="140"/>
      <c r="AU3017" s="140"/>
    </row>
    <row r="3018" spans="1:47" outlineLevel="1">
      <c r="A3018" s="141"/>
      <c r="B3018" s="143"/>
      <c r="C3018" s="159" t="s">
        <v>1010</v>
      </c>
      <c r="D3018" s="183"/>
      <c r="E3018" s="174">
        <v>172</v>
      </c>
      <c r="F3018" s="199"/>
      <c r="G3018" s="145"/>
      <c r="H3018" s="169">
        <v>0</v>
      </c>
      <c r="I3018" s="140"/>
      <c r="J3018" s="140"/>
      <c r="K3018" s="140"/>
      <c r="L3018" s="140"/>
      <c r="M3018" s="140"/>
      <c r="N3018" s="140"/>
      <c r="O3018" s="140"/>
      <c r="P3018" s="140"/>
      <c r="Q3018" s="140"/>
      <c r="R3018" s="140" t="s">
        <v>137</v>
      </c>
      <c r="S3018" s="140">
        <v>0</v>
      </c>
      <c r="T3018" s="140"/>
      <c r="U3018" s="140"/>
      <c r="V3018" s="140"/>
      <c r="W3018" s="140"/>
      <c r="X3018" s="140"/>
      <c r="Y3018" s="140"/>
      <c r="Z3018" s="140"/>
      <c r="AA3018" s="140"/>
      <c r="AB3018" s="140"/>
      <c r="AC3018" s="140"/>
      <c r="AD3018" s="140"/>
      <c r="AE3018" s="140"/>
      <c r="AF3018" s="140"/>
      <c r="AG3018" s="140"/>
      <c r="AH3018" s="140"/>
      <c r="AI3018" s="140"/>
      <c r="AJ3018" s="140"/>
      <c r="AK3018" s="140"/>
      <c r="AL3018" s="140"/>
      <c r="AM3018" s="140"/>
      <c r="AN3018" s="140"/>
      <c r="AO3018" s="140"/>
      <c r="AP3018" s="140"/>
      <c r="AQ3018" s="140"/>
      <c r="AR3018" s="140"/>
      <c r="AS3018" s="140"/>
      <c r="AT3018" s="140"/>
      <c r="AU3018" s="140"/>
    </row>
    <row r="3019" spans="1:47" outlineLevel="1">
      <c r="A3019" s="141"/>
      <c r="B3019" s="143"/>
      <c r="C3019" s="159" t="s">
        <v>1573</v>
      </c>
      <c r="D3019" s="183"/>
      <c r="E3019" s="174">
        <v>23.65</v>
      </c>
      <c r="F3019" s="199"/>
      <c r="G3019" s="145"/>
      <c r="H3019" s="169">
        <v>0</v>
      </c>
      <c r="I3019" s="140"/>
      <c r="J3019" s="140"/>
      <c r="K3019" s="140"/>
      <c r="L3019" s="140"/>
      <c r="M3019" s="140"/>
      <c r="N3019" s="140"/>
      <c r="O3019" s="140"/>
      <c r="P3019" s="140"/>
      <c r="Q3019" s="140"/>
      <c r="R3019" s="140" t="s">
        <v>137</v>
      </c>
      <c r="S3019" s="140">
        <v>0</v>
      </c>
      <c r="T3019" s="140"/>
      <c r="U3019" s="140"/>
      <c r="V3019" s="140"/>
      <c r="W3019" s="140"/>
      <c r="X3019" s="140"/>
      <c r="Y3019" s="140"/>
      <c r="Z3019" s="140"/>
      <c r="AA3019" s="140"/>
      <c r="AB3019" s="140"/>
      <c r="AC3019" s="140"/>
      <c r="AD3019" s="140"/>
      <c r="AE3019" s="140"/>
      <c r="AF3019" s="140"/>
      <c r="AG3019" s="140"/>
      <c r="AH3019" s="140"/>
      <c r="AI3019" s="140"/>
      <c r="AJ3019" s="140"/>
      <c r="AK3019" s="140"/>
      <c r="AL3019" s="140"/>
      <c r="AM3019" s="140"/>
      <c r="AN3019" s="140"/>
      <c r="AO3019" s="140"/>
      <c r="AP3019" s="140"/>
      <c r="AQ3019" s="140"/>
      <c r="AR3019" s="140"/>
      <c r="AS3019" s="140"/>
      <c r="AT3019" s="140"/>
      <c r="AU3019" s="140"/>
    </row>
    <row r="3020" spans="1:47" outlineLevel="1">
      <c r="A3020" s="141"/>
      <c r="B3020" s="143"/>
      <c r="C3020" s="159" t="s">
        <v>1565</v>
      </c>
      <c r="D3020" s="183"/>
      <c r="E3020" s="174">
        <v>226</v>
      </c>
      <c r="F3020" s="199"/>
      <c r="G3020" s="145"/>
      <c r="H3020" s="169">
        <v>0</v>
      </c>
      <c r="I3020" s="140"/>
      <c r="J3020" s="140"/>
      <c r="K3020" s="140"/>
      <c r="L3020" s="140"/>
      <c r="M3020" s="140"/>
      <c r="N3020" s="140"/>
      <c r="O3020" s="140"/>
      <c r="P3020" s="140"/>
      <c r="Q3020" s="140"/>
      <c r="R3020" s="140" t="s">
        <v>137</v>
      </c>
      <c r="S3020" s="140">
        <v>0</v>
      </c>
      <c r="T3020" s="140"/>
      <c r="U3020" s="140"/>
      <c r="V3020" s="140"/>
      <c r="W3020" s="140"/>
      <c r="X3020" s="140"/>
      <c r="Y3020" s="140"/>
      <c r="Z3020" s="140"/>
      <c r="AA3020" s="140"/>
      <c r="AB3020" s="140"/>
      <c r="AC3020" s="140"/>
      <c r="AD3020" s="140"/>
      <c r="AE3020" s="140"/>
      <c r="AF3020" s="140"/>
      <c r="AG3020" s="140"/>
      <c r="AH3020" s="140"/>
      <c r="AI3020" s="140"/>
      <c r="AJ3020" s="140"/>
      <c r="AK3020" s="140"/>
      <c r="AL3020" s="140"/>
      <c r="AM3020" s="140"/>
      <c r="AN3020" s="140"/>
      <c r="AO3020" s="140"/>
      <c r="AP3020" s="140"/>
      <c r="AQ3020" s="140"/>
      <c r="AR3020" s="140"/>
      <c r="AS3020" s="140"/>
      <c r="AT3020" s="140"/>
      <c r="AU3020" s="140"/>
    </row>
    <row r="3021" spans="1:47" outlineLevel="1">
      <c r="A3021" s="141"/>
      <c r="B3021" s="143"/>
      <c r="C3021" s="159" t="s">
        <v>1575</v>
      </c>
      <c r="D3021" s="183"/>
      <c r="E3021" s="174">
        <v>70.3</v>
      </c>
      <c r="F3021" s="199"/>
      <c r="G3021" s="145"/>
      <c r="H3021" s="169">
        <v>0</v>
      </c>
      <c r="I3021" s="140"/>
      <c r="J3021" s="140"/>
      <c r="K3021" s="140"/>
      <c r="L3021" s="140"/>
      <c r="M3021" s="140"/>
      <c r="N3021" s="140"/>
      <c r="O3021" s="140"/>
      <c r="P3021" s="140"/>
      <c r="Q3021" s="140"/>
      <c r="R3021" s="140" t="s">
        <v>137</v>
      </c>
      <c r="S3021" s="140">
        <v>0</v>
      </c>
      <c r="T3021" s="140"/>
      <c r="U3021" s="140"/>
      <c r="V3021" s="140"/>
      <c r="W3021" s="140"/>
      <c r="X3021" s="140"/>
      <c r="Y3021" s="140"/>
      <c r="Z3021" s="140"/>
      <c r="AA3021" s="140"/>
      <c r="AB3021" s="140"/>
      <c r="AC3021" s="140"/>
      <c r="AD3021" s="140"/>
      <c r="AE3021" s="140"/>
      <c r="AF3021" s="140"/>
      <c r="AG3021" s="140"/>
      <c r="AH3021" s="140"/>
      <c r="AI3021" s="140"/>
      <c r="AJ3021" s="140"/>
      <c r="AK3021" s="140"/>
      <c r="AL3021" s="140"/>
      <c r="AM3021" s="140"/>
      <c r="AN3021" s="140"/>
      <c r="AO3021" s="140"/>
      <c r="AP3021" s="140"/>
      <c r="AQ3021" s="140"/>
      <c r="AR3021" s="140"/>
      <c r="AS3021" s="140"/>
      <c r="AT3021" s="140"/>
      <c r="AU3021" s="140"/>
    </row>
    <row r="3022" spans="1:47" outlineLevel="1">
      <c r="A3022" s="141"/>
      <c r="B3022" s="143"/>
      <c r="C3022" s="159" t="s">
        <v>984</v>
      </c>
      <c r="D3022" s="183"/>
      <c r="E3022" s="174">
        <v>42</v>
      </c>
      <c r="F3022" s="199"/>
      <c r="G3022" s="145"/>
      <c r="H3022" s="169">
        <v>0</v>
      </c>
      <c r="I3022" s="140"/>
      <c r="J3022" s="140"/>
      <c r="K3022" s="140"/>
      <c r="L3022" s="140"/>
      <c r="M3022" s="140"/>
      <c r="N3022" s="140"/>
      <c r="O3022" s="140"/>
      <c r="P3022" s="140"/>
      <c r="Q3022" s="140"/>
      <c r="R3022" s="140" t="s">
        <v>137</v>
      </c>
      <c r="S3022" s="140">
        <v>0</v>
      </c>
      <c r="T3022" s="140"/>
      <c r="U3022" s="140"/>
      <c r="V3022" s="140"/>
      <c r="W3022" s="140"/>
      <c r="X3022" s="140"/>
      <c r="Y3022" s="140"/>
      <c r="Z3022" s="140"/>
      <c r="AA3022" s="140"/>
      <c r="AB3022" s="140"/>
      <c r="AC3022" s="140"/>
      <c r="AD3022" s="140"/>
      <c r="AE3022" s="140"/>
      <c r="AF3022" s="140"/>
      <c r="AG3022" s="140"/>
      <c r="AH3022" s="140"/>
      <c r="AI3022" s="140"/>
      <c r="AJ3022" s="140"/>
      <c r="AK3022" s="140"/>
      <c r="AL3022" s="140"/>
      <c r="AM3022" s="140"/>
      <c r="AN3022" s="140"/>
      <c r="AO3022" s="140"/>
      <c r="AP3022" s="140"/>
      <c r="AQ3022" s="140"/>
      <c r="AR3022" s="140"/>
      <c r="AS3022" s="140"/>
      <c r="AT3022" s="140"/>
      <c r="AU3022" s="140"/>
    </row>
    <row r="3023" spans="1:47" outlineLevel="1">
      <c r="A3023" s="141"/>
      <c r="B3023" s="143"/>
      <c r="C3023" s="159" t="s">
        <v>1577</v>
      </c>
      <c r="D3023" s="183"/>
      <c r="E3023" s="174">
        <v>21.6</v>
      </c>
      <c r="F3023" s="199"/>
      <c r="G3023" s="145"/>
      <c r="H3023" s="169">
        <v>0</v>
      </c>
      <c r="I3023" s="140"/>
      <c r="J3023" s="140"/>
      <c r="K3023" s="140"/>
      <c r="L3023" s="140"/>
      <c r="M3023" s="140"/>
      <c r="N3023" s="140"/>
      <c r="O3023" s="140"/>
      <c r="P3023" s="140"/>
      <c r="Q3023" s="140"/>
      <c r="R3023" s="140" t="s">
        <v>137</v>
      </c>
      <c r="S3023" s="140">
        <v>0</v>
      </c>
      <c r="T3023" s="140"/>
      <c r="U3023" s="140"/>
      <c r="V3023" s="140"/>
      <c r="W3023" s="140"/>
      <c r="X3023" s="140"/>
      <c r="Y3023" s="140"/>
      <c r="Z3023" s="140"/>
      <c r="AA3023" s="140"/>
      <c r="AB3023" s="140"/>
      <c r="AC3023" s="140"/>
      <c r="AD3023" s="140"/>
      <c r="AE3023" s="140"/>
      <c r="AF3023" s="140"/>
      <c r="AG3023" s="140"/>
      <c r="AH3023" s="140"/>
      <c r="AI3023" s="140"/>
      <c r="AJ3023" s="140"/>
      <c r="AK3023" s="140"/>
      <c r="AL3023" s="140"/>
      <c r="AM3023" s="140"/>
      <c r="AN3023" s="140"/>
      <c r="AO3023" s="140"/>
      <c r="AP3023" s="140"/>
      <c r="AQ3023" s="140"/>
      <c r="AR3023" s="140"/>
      <c r="AS3023" s="140"/>
      <c r="AT3023" s="140"/>
      <c r="AU3023" s="140"/>
    </row>
    <row r="3024" spans="1:47" outlineLevel="1">
      <c r="A3024" s="141"/>
      <c r="B3024" s="143"/>
      <c r="C3024" s="159" t="s">
        <v>989</v>
      </c>
      <c r="D3024" s="183"/>
      <c r="E3024" s="174">
        <v>16</v>
      </c>
      <c r="F3024" s="199"/>
      <c r="G3024" s="145"/>
      <c r="H3024" s="169">
        <v>0</v>
      </c>
      <c r="I3024" s="140"/>
      <c r="J3024" s="140"/>
      <c r="K3024" s="140"/>
      <c r="L3024" s="140"/>
      <c r="M3024" s="140"/>
      <c r="N3024" s="140"/>
      <c r="O3024" s="140"/>
      <c r="P3024" s="140"/>
      <c r="Q3024" s="140"/>
      <c r="R3024" s="140" t="s">
        <v>137</v>
      </c>
      <c r="S3024" s="140">
        <v>0</v>
      </c>
      <c r="T3024" s="140"/>
      <c r="U3024" s="140"/>
      <c r="V3024" s="140"/>
      <c r="W3024" s="140"/>
      <c r="X3024" s="140"/>
      <c r="Y3024" s="140"/>
      <c r="Z3024" s="140"/>
      <c r="AA3024" s="140"/>
      <c r="AB3024" s="140"/>
      <c r="AC3024" s="140"/>
      <c r="AD3024" s="140"/>
      <c r="AE3024" s="140"/>
      <c r="AF3024" s="140"/>
      <c r="AG3024" s="140"/>
      <c r="AH3024" s="140"/>
      <c r="AI3024" s="140"/>
      <c r="AJ3024" s="140"/>
      <c r="AK3024" s="140"/>
      <c r="AL3024" s="140"/>
      <c r="AM3024" s="140"/>
      <c r="AN3024" s="140"/>
      <c r="AO3024" s="140"/>
      <c r="AP3024" s="140"/>
      <c r="AQ3024" s="140"/>
      <c r="AR3024" s="140"/>
      <c r="AS3024" s="140"/>
      <c r="AT3024" s="140"/>
      <c r="AU3024" s="140"/>
    </row>
    <row r="3025" spans="1:47" outlineLevel="1">
      <c r="A3025" s="141"/>
      <c r="B3025" s="143"/>
      <c r="C3025" s="159" t="s">
        <v>1579</v>
      </c>
      <c r="D3025" s="183"/>
      <c r="E3025" s="174">
        <v>5.5</v>
      </c>
      <c r="F3025" s="199"/>
      <c r="G3025" s="145"/>
      <c r="H3025" s="169">
        <v>0</v>
      </c>
      <c r="I3025" s="140"/>
      <c r="J3025" s="140"/>
      <c r="K3025" s="140"/>
      <c r="L3025" s="140"/>
      <c r="M3025" s="140"/>
      <c r="N3025" s="140"/>
      <c r="O3025" s="140"/>
      <c r="P3025" s="140"/>
      <c r="Q3025" s="140"/>
      <c r="R3025" s="140" t="s">
        <v>137</v>
      </c>
      <c r="S3025" s="140">
        <v>0</v>
      </c>
      <c r="T3025" s="140"/>
      <c r="U3025" s="140"/>
      <c r="V3025" s="140"/>
      <c r="W3025" s="140"/>
      <c r="X3025" s="140"/>
      <c r="Y3025" s="140"/>
      <c r="Z3025" s="140"/>
      <c r="AA3025" s="140"/>
      <c r="AB3025" s="140"/>
      <c r="AC3025" s="140"/>
      <c r="AD3025" s="140"/>
      <c r="AE3025" s="140"/>
      <c r="AF3025" s="140"/>
      <c r="AG3025" s="140"/>
      <c r="AH3025" s="140"/>
      <c r="AI3025" s="140"/>
      <c r="AJ3025" s="140"/>
      <c r="AK3025" s="140"/>
      <c r="AL3025" s="140"/>
      <c r="AM3025" s="140"/>
      <c r="AN3025" s="140"/>
      <c r="AO3025" s="140"/>
      <c r="AP3025" s="140"/>
      <c r="AQ3025" s="140"/>
      <c r="AR3025" s="140"/>
      <c r="AS3025" s="140"/>
      <c r="AT3025" s="140"/>
      <c r="AU3025" s="140"/>
    </row>
    <row r="3026" spans="1:47" outlineLevel="1">
      <c r="A3026" s="141"/>
      <c r="B3026" s="143"/>
      <c r="C3026" s="159" t="s">
        <v>1011</v>
      </c>
      <c r="D3026" s="183"/>
      <c r="E3026" s="174">
        <v>16.64</v>
      </c>
      <c r="F3026" s="199"/>
      <c r="G3026" s="145"/>
      <c r="H3026" s="169">
        <v>0</v>
      </c>
      <c r="I3026" s="140"/>
      <c r="J3026" s="140"/>
      <c r="K3026" s="140"/>
      <c r="L3026" s="140"/>
      <c r="M3026" s="140"/>
      <c r="N3026" s="140"/>
      <c r="O3026" s="140"/>
      <c r="P3026" s="140"/>
      <c r="Q3026" s="140"/>
      <c r="R3026" s="140" t="s">
        <v>137</v>
      </c>
      <c r="S3026" s="140">
        <v>0</v>
      </c>
      <c r="T3026" s="140"/>
      <c r="U3026" s="140"/>
      <c r="V3026" s="140"/>
      <c r="W3026" s="140"/>
      <c r="X3026" s="140"/>
      <c r="Y3026" s="140"/>
      <c r="Z3026" s="140"/>
      <c r="AA3026" s="140"/>
      <c r="AB3026" s="140"/>
      <c r="AC3026" s="140"/>
      <c r="AD3026" s="140"/>
      <c r="AE3026" s="140"/>
      <c r="AF3026" s="140"/>
      <c r="AG3026" s="140"/>
      <c r="AH3026" s="140"/>
      <c r="AI3026" s="140"/>
      <c r="AJ3026" s="140"/>
      <c r="AK3026" s="140"/>
      <c r="AL3026" s="140"/>
      <c r="AM3026" s="140"/>
      <c r="AN3026" s="140"/>
      <c r="AO3026" s="140"/>
      <c r="AP3026" s="140"/>
      <c r="AQ3026" s="140"/>
      <c r="AR3026" s="140"/>
      <c r="AS3026" s="140"/>
      <c r="AT3026" s="140"/>
      <c r="AU3026" s="140"/>
    </row>
    <row r="3027" spans="1:47" outlineLevel="1">
      <c r="A3027" s="141"/>
      <c r="B3027" s="143"/>
      <c r="C3027" s="159" t="s">
        <v>1012</v>
      </c>
      <c r="D3027" s="183"/>
      <c r="E3027" s="174">
        <v>33.92</v>
      </c>
      <c r="F3027" s="199"/>
      <c r="G3027" s="145"/>
      <c r="H3027" s="169">
        <v>0</v>
      </c>
      <c r="I3027" s="140"/>
      <c r="J3027" s="140"/>
      <c r="K3027" s="140"/>
      <c r="L3027" s="140"/>
      <c r="M3027" s="140"/>
      <c r="N3027" s="140"/>
      <c r="O3027" s="140"/>
      <c r="P3027" s="140"/>
      <c r="Q3027" s="140"/>
      <c r="R3027" s="140" t="s">
        <v>137</v>
      </c>
      <c r="S3027" s="140">
        <v>0</v>
      </c>
      <c r="T3027" s="140"/>
      <c r="U3027" s="140"/>
      <c r="V3027" s="140"/>
      <c r="W3027" s="140"/>
      <c r="X3027" s="140"/>
      <c r="Y3027" s="140"/>
      <c r="Z3027" s="140"/>
      <c r="AA3027" s="140"/>
      <c r="AB3027" s="140"/>
      <c r="AC3027" s="140"/>
      <c r="AD3027" s="140"/>
      <c r="AE3027" s="140"/>
      <c r="AF3027" s="140"/>
      <c r="AG3027" s="140"/>
      <c r="AH3027" s="140"/>
      <c r="AI3027" s="140"/>
      <c r="AJ3027" s="140"/>
      <c r="AK3027" s="140"/>
      <c r="AL3027" s="140"/>
      <c r="AM3027" s="140"/>
      <c r="AN3027" s="140"/>
      <c r="AO3027" s="140"/>
      <c r="AP3027" s="140"/>
      <c r="AQ3027" s="140"/>
      <c r="AR3027" s="140"/>
      <c r="AS3027" s="140"/>
      <c r="AT3027" s="140"/>
      <c r="AU3027" s="140"/>
    </row>
    <row r="3028" spans="1:47" outlineLevel="1">
      <c r="A3028" s="152"/>
      <c r="B3028" s="153"/>
      <c r="C3028" s="163" t="s">
        <v>1584</v>
      </c>
      <c r="D3028" s="186"/>
      <c r="E3028" s="176">
        <v>90.4</v>
      </c>
      <c r="F3028" s="201"/>
      <c r="G3028" s="154"/>
      <c r="H3028" s="171">
        <v>0</v>
      </c>
      <c r="I3028" s="140"/>
      <c r="J3028" s="140"/>
      <c r="K3028" s="140"/>
      <c r="L3028" s="140"/>
      <c r="M3028" s="140"/>
      <c r="N3028" s="140"/>
      <c r="O3028" s="140"/>
      <c r="P3028" s="140"/>
      <c r="Q3028" s="140"/>
      <c r="R3028" s="140" t="s">
        <v>137</v>
      </c>
      <c r="S3028" s="140">
        <v>0</v>
      </c>
      <c r="T3028" s="140"/>
      <c r="U3028" s="140"/>
      <c r="V3028" s="140"/>
      <c r="W3028" s="140"/>
      <c r="X3028" s="140"/>
      <c r="Y3028" s="140"/>
      <c r="Z3028" s="140"/>
      <c r="AA3028" s="140"/>
      <c r="AB3028" s="140"/>
      <c r="AC3028" s="140"/>
      <c r="AD3028" s="140"/>
      <c r="AE3028" s="140"/>
      <c r="AF3028" s="140"/>
      <c r="AG3028" s="140"/>
      <c r="AH3028" s="140"/>
      <c r="AI3028" s="140"/>
      <c r="AJ3028" s="140"/>
      <c r="AK3028" s="140"/>
      <c r="AL3028" s="140"/>
      <c r="AM3028" s="140"/>
      <c r="AN3028" s="140"/>
      <c r="AO3028" s="140"/>
      <c r="AP3028" s="140"/>
      <c r="AQ3028" s="140"/>
      <c r="AR3028" s="140"/>
      <c r="AS3028" s="140"/>
      <c r="AT3028" s="140"/>
      <c r="AU3028" s="140"/>
    </row>
    <row r="3029" spans="1:47">
      <c r="B3029" s="7" t="s">
        <v>202</v>
      </c>
      <c r="C3029" s="164" t="s">
        <v>202</v>
      </c>
      <c r="D3029" s="9"/>
      <c r="E3029" s="177"/>
      <c r="F3029" s="6"/>
      <c r="G3029" s="6"/>
      <c r="H3029" s="9"/>
      <c r="P3029">
        <v>15</v>
      </c>
      <c r="Q3029">
        <v>21</v>
      </c>
    </row>
    <row r="3030" spans="1:47">
      <c r="A3030" s="155"/>
      <c r="B3030" s="198" t="s">
        <v>28</v>
      </c>
      <c r="C3030" s="165" t="s">
        <v>202</v>
      </c>
      <c r="D3030" s="187"/>
      <c r="E3030" s="178"/>
      <c r="F3030" s="156"/>
      <c r="G3030" s="157">
        <f>G8+G51+G244+G267+G465+G552+G657+G732+G780+G908+G1018+G1172+G1182+G1185+G1192+G1241+G1274+G1634+G1637+G1872+G2072+G2304+G2325+G2340+G2360+G2449+G2572+G2738+G2767+G2771+G2783+G2819+G2870+G2891+G2923</f>
        <v>0</v>
      </c>
      <c r="H3030" s="9"/>
      <c r="P3030" t="e">
        <f>SUMIF(#REF!,P3029,G7:G3028)</f>
        <v>#REF!</v>
      </c>
      <c r="Q3030" t="e">
        <f>SUMIF(#REF!,Q3029,G7:G3028)</f>
        <v>#REF!</v>
      </c>
      <c r="R3030" t="s">
        <v>2324</v>
      </c>
    </row>
    <row r="3032" spans="1:47">
      <c r="B3032" s="216"/>
      <c r="C3032" s="7" t="s">
        <v>2349</v>
      </c>
    </row>
  </sheetData>
  <sheetProtection password="CCE1" sheet="1" objects="1" scenarios="1"/>
  <protectedRanges>
    <protectedRange sqref="F9:F2922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8DC631-A12A-4980-BE72-BBC274A250C2}"/>
</file>

<file path=customXml/itemProps2.xml><?xml version="1.0" encoding="utf-8"?>
<ds:datastoreItem xmlns:ds="http://schemas.openxmlformats.org/officeDocument/2006/customXml" ds:itemID="{BAEF66D1-33FC-4666-B7D7-14A22372875D}"/>
</file>

<file path=customXml/itemProps3.xml><?xml version="1.0" encoding="utf-8"?>
<ds:datastoreItem xmlns:ds="http://schemas.openxmlformats.org/officeDocument/2006/customXml" ds:itemID="{BB74F2C0-A49E-460D-993D-0636B0A362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2021-05-11T14:39:59Z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